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40" yWindow="15" windowWidth="9720" windowHeight="6540"/>
  </bookViews>
  <sheets>
    <sheet name="MODIFICACIONES" sheetId="2" r:id="rId1"/>
  </sheets>
  <definedNames>
    <definedName name="_xlnm.Print_Titles" localSheetId="0">MODIFICACIONES!$1:$9</definedName>
  </definedNames>
  <calcPr calcId="145621"/>
</workbook>
</file>

<file path=xl/calcChain.xml><?xml version="1.0" encoding="utf-8"?>
<calcChain xmlns="http://schemas.openxmlformats.org/spreadsheetml/2006/main">
  <c r="AZ65" i="2" l="1"/>
  <c r="AX65" i="2"/>
  <c r="AW65" i="2"/>
  <c r="AS65" i="2"/>
  <c r="AR65" i="2"/>
  <c r="AP65" i="2"/>
  <c r="AO65" i="2"/>
  <c r="AN65" i="2"/>
  <c r="AL65" i="2"/>
  <c r="AK65" i="2"/>
  <c r="AJ65" i="2"/>
  <c r="AH65" i="2"/>
  <c r="AG65" i="2"/>
  <c r="AF65" i="2"/>
  <c r="AE65" i="2"/>
  <c r="AC65" i="2"/>
  <c r="AB65" i="2"/>
  <c r="AA65" i="2"/>
  <c r="Z65" i="2"/>
  <c r="X65" i="2"/>
  <c r="W65" i="2"/>
  <c r="V65" i="2"/>
  <c r="U65" i="2"/>
  <c r="S65" i="2"/>
  <c r="R65" i="2"/>
  <c r="Q65" i="2"/>
  <c r="O65" i="2"/>
  <c r="N65" i="2"/>
  <c r="M65" i="2"/>
  <c r="K65" i="2"/>
  <c r="J65" i="2"/>
  <c r="I65" i="2"/>
  <c r="G65" i="2"/>
  <c r="F65" i="2"/>
  <c r="E65" i="2"/>
  <c r="D65" i="2"/>
  <c r="C65" i="2"/>
  <c r="BD64" i="2"/>
  <c r="BC64" i="2"/>
  <c r="BB64" i="2"/>
  <c r="BA64" i="2"/>
  <c r="BE64" i="2" s="1"/>
  <c r="AY64" i="2"/>
  <c r="AV64" i="2"/>
  <c r="AQ64" i="2"/>
  <c r="AM64" i="2"/>
  <c r="AI64" i="2"/>
  <c r="AD64" i="2"/>
  <c r="Y64" i="2"/>
  <c r="T64" i="2"/>
  <c r="P64" i="2"/>
  <c r="L64" i="2"/>
  <c r="H64" i="2"/>
  <c r="BD63" i="2"/>
  <c r="BC63" i="2"/>
  <c r="BB63" i="2"/>
  <c r="BA63" i="2"/>
  <c r="BE63" i="2" s="1"/>
  <c r="AY63" i="2"/>
  <c r="AV63" i="2"/>
  <c r="AQ63" i="2"/>
  <c r="AM63" i="2"/>
  <c r="AI63" i="2"/>
  <c r="AD63" i="2"/>
  <c r="Y63" i="2"/>
  <c r="T63" i="2"/>
  <c r="P63" i="2"/>
  <c r="L63" i="2"/>
  <c r="H63" i="2"/>
  <c r="BD62" i="2"/>
  <c r="BC62" i="2"/>
  <c r="BB62" i="2"/>
  <c r="BA62" i="2"/>
  <c r="BE62" i="2" s="1"/>
  <c r="AY62" i="2"/>
  <c r="AV62" i="2"/>
  <c r="AQ62" i="2"/>
  <c r="AM62" i="2"/>
  <c r="AI62" i="2"/>
  <c r="AD62" i="2"/>
  <c r="Y62" i="2"/>
  <c r="T62" i="2"/>
  <c r="P62" i="2"/>
  <c r="L62" i="2"/>
  <c r="H62" i="2"/>
  <c r="BD61" i="2"/>
  <c r="BC61" i="2"/>
  <c r="BB61" i="2"/>
  <c r="BA61" i="2"/>
  <c r="BE61" i="2" s="1"/>
  <c r="AY61" i="2"/>
  <c r="AV61" i="2"/>
  <c r="AQ61" i="2"/>
  <c r="AM61" i="2"/>
  <c r="AI61" i="2"/>
  <c r="AD61" i="2"/>
  <c r="Y61" i="2"/>
  <c r="T61" i="2"/>
  <c r="P61" i="2"/>
  <c r="L61" i="2"/>
  <c r="H61" i="2"/>
  <c r="BD60" i="2"/>
  <c r="BC60" i="2"/>
  <c r="BB60" i="2"/>
  <c r="BA60" i="2"/>
  <c r="BE60" i="2" s="1"/>
  <c r="AY60" i="2"/>
  <c r="AV60" i="2"/>
  <c r="AQ60" i="2"/>
  <c r="AM60" i="2"/>
  <c r="AI60" i="2"/>
  <c r="AD60" i="2"/>
  <c r="Y60" i="2"/>
  <c r="T60" i="2"/>
  <c r="P60" i="2"/>
  <c r="L60" i="2"/>
  <c r="H60" i="2"/>
  <c r="BD59" i="2"/>
  <c r="BC59" i="2"/>
  <c r="BB59" i="2"/>
  <c r="BA59" i="2"/>
  <c r="BE59" i="2" s="1"/>
  <c r="AY59" i="2"/>
  <c r="AV59" i="2"/>
  <c r="AQ59" i="2"/>
  <c r="AM59" i="2"/>
  <c r="AI59" i="2"/>
  <c r="AD59" i="2"/>
  <c r="Y59" i="2"/>
  <c r="T59" i="2"/>
  <c r="P59" i="2"/>
  <c r="L59" i="2"/>
  <c r="H59" i="2"/>
  <c r="BD58" i="2"/>
  <c r="BC58" i="2"/>
  <c r="BB58" i="2"/>
  <c r="BA58" i="2"/>
  <c r="BE58" i="2" s="1"/>
  <c r="AY58" i="2"/>
  <c r="AV58" i="2"/>
  <c r="AQ58" i="2"/>
  <c r="AM58" i="2"/>
  <c r="AI58" i="2"/>
  <c r="AD58" i="2"/>
  <c r="Y58" i="2"/>
  <c r="T58" i="2"/>
  <c r="P58" i="2"/>
  <c r="L58" i="2"/>
  <c r="H58" i="2"/>
  <c r="BD57" i="2"/>
  <c r="BC57" i="2"/>
  <c r="BB57" i="2"/>
  <c r="BA57" i="2"/>
  <c r="BE57" i="2" s="1"/>
  <c r="AY57" i="2"/>
  <c r="AV57" i="2"/>
  <c r="AQ57" i="2"/>
  <c r="AM57" i="2"/>
  <c r="AI57" i="2"/>
  <c r="AD57" i="2"/>
  <c r="Y57" i="2"/>
  <c r="T57" i="2"/>
  <c r="P57" i="2"/>
  <c r="L57" i="2"/>
  <c r="H57" i="2"/>
  <c r="BD56" i="2"/>
  <c r="BC56" i="2"/>
  <c r="BB56" i="2"/>
  <c r="BA56" i="2"/>
  <c r="BE56" i="2" s="1"/>
  <c r="AY56" i="2"/>
  <c r="AV56" i="2"/>
  <c r="AQ56" i="2"/>
  <c r="AM56" i="2"/>
  <c r="AI56" i="2"/>
  <c r="AD56" i="2"/>
  <c r="Y56" i="2"/>
  <c r="T56" i="2"/>
  <c r="P56" i="2"/>
  <c r="L56" i="2"/>
  <c r="H56" i="2"/>
  <c r="BD55" i="2"/>
  <c r="BC55" i="2"/>
  <c r="BB55" i="2"/>
  <c r="BA55" i="2"/>
  <c r="BE55" i="2" s="1"/>
  <c r="AY55" i="2"/>
  <c r="AV55" i="2"/>
  <c r="AQ55" i="2"/>
  <c r="AM55" i="2"/>
  <c r="AI55" i="2"/>
  <c r="AD55" i="2"/>
  <c r="Y55" i="2"/>
  <c r="T55" i="2"/>
  <c r="P55" i="2"/>
  <c r="L55" i="2"/>
  <c r="H55" i="2"/>
  <c r="BD54" i="2"/>
  <c r="BC54" i="2"/>
  <c r="BB54" i="2"/>
  <c r="BA54" i="2"/>
  <c r="BE54" i="2" s="1"/>
  <c r="AY54" i="2"/>
  <c r="AV54" i="2"/>
  <c r="AQ54" i="2"/>
  <c r="AM54" i="2"/>
  <c r="AI54" i="2"/>
  <c r="AD54" i="2"/>
  <c r="Y54" i="2"/>
  <c r="T54" i="2"/>
  <c r="P54" i="2"/>
  <c r="L54" i="2"/>
  <c r="H54" i="2"/>
  <c r="BD53" i="2"/>
  <c r="BC53" i="2"/>
  <c r="BB53" i="2"/>
  <c r="BA53" i="2"/>
  <c r="BE53" i="2" s="1"/>
  <c r="AY53" i="2"/>
  <c r="AV53" i="2"/>
  <c r="AQ53" i="2"/>
  <c r="AM53" i="2"/>
  <c r="AI53" i="2"/>
  <c r="AD53" i="2"/>
  <c r="Y53" i="2"/>
  <c r="T53" i="2"/>
  <c r="P53" i="2"/>
  <c r="L53" i="2"/>
  <c r="H53" i="2"/>
  <c r="BD52" i="2"/>
  <c r="BC52" i="2"/>
  <c r="BB52" i="2"/>
  <c r="BA52" i="2"/>
  <c r="BE52" i="2" s="1"/>
  <c r="AY52" i="2"/>
  <c r="AV52" i="2"/>
  <c r="AQ52" i="2"/>
  <c r="AM52" i="2"/>
  <c r="AI52" i="2"/>
  <c r="AD52" i="2"/>
  <c r="Y52" i="2"/>
  <c r="T52" i="2"/>
  <c r="P52" i="2"/>
  <c r="L52" i="2"/>
  <c r="H52" i="2"/>
  <c r="BD51" i="2"/>
  <c r="BC51" i="2"/>
  <c r="BB51" i="2"/>
  <c r="BA51" i="2"/>
  <c r="BE51" i="2" s="1"/>
  <c r="AY51" i="2"/>
  <c r="AV51" i="2"/>
  <c r="AQ51" i="2"/>
  <c r="AM51" i="2"/>
  <c r="AI51" i="2"/>
  <c r="AD51" i="2"/>
  <c r="Y51" i="2"/>
  <c r="T51" i="2"/>
  <c r="P51" i="2"/>
  <c r="L51" i="2"/>
  <c r="H51" i="2"/>
  <c r="BD50" i="2"/>
  <c r="BC50" i="2"/>
  <c r="BB50" i="2"/>
  <c r="BA50" i="2"/>
  <c r="BE50" i="2" s="1"/>
  <c r="AY50" i="2"/>
  <c r="AV50" i="2"/>
  <c r="AQ50" i="2"/>
  <c r="AM50" i="2"/>
  <c r="AI50" i="2"/>
  <c r="AD50" i="2"/>
  <c r="Y50" i="2"/>
  <c r="T50" i="2"/>
  <c r="P50" i="2"/>
  <c r="L50" i="2"/>
  <c r="H50" i="2"/>
  <c r="BD49" i="2"/>
  <c r="BC49" i="2"/>
  <c r="BB49" i="2"/>
  <c r="BA49" i="2"/>
  <c r="BE49" i="2" s="1"/>
  <c r="AY49" i="2"/>
  <c r="AV49" i="2"/>
  <c r="AQ49" i="2"/>
  <c r="AM49" i="2"/>
  <c r="AI49" i="2"/>
  <c r="AD49" i="2"/>
  <c r="Y49" i="2"/>
  <c r="T49" i="2"/>
  <c r="P49" i="2"/>
  <c r="L49" i="2"/>
  <c r="H49" i="2"/>
  <c r="BD48" i="2"/>
  <c r="BC48" i="2"/>
  <c r="BB48" i="2"/>
  <c r="BA48" i="2"/>
  <c r="BE48" i="2" s="1"/>
  <c r="AY48" i="2"/>
  <c r="AV48" i="2"/>
  <c r="AQ48" i="2"/>
  <c r="AM48" i="2"/>
  <c r="AI48" i="2"/>
  <c r="AD48" i="2"/>
  <c r="Y48" i="2"/>
  <c r="T48" i="2"/>
  <c r="P48" i="2"/>
  <c r="L48" i="2"/>
  <c r="H48" i="2"/>
  <c r="BD47" i="2"/>
  <c r="BC47" i="2"/>
  <c r="BB47" i="2"/>
  <c r="BA47" i="2"/>
  <c r="BE47" i="2" s="1"/>
  <c r="AY47" i="2"/>
  <c r="AV47" i="2"/>
  <c r="AQ47" i="2"/>
  <c r="AM47" i="2"/>
  <c r="AI47" i="2"/>
  <c r="AD47" i="2"/>
  <c r="Y47" i="2"/>
  <c r="T47" i="2"/>
  <c r="P47" i="2"/>
  <c r="L47" i="2"/>
  <c r="H47" i="2"/>
  <c r="BD46" i="2"/>
  <c r="BC46" i="2"/>
  <c r="BB46" i="2"/>
  <c r="BA46" i="2"/>
  <c r="BE46" i="2" s="1"/>
  <c r="AY46" i="2"/>
  <c r="AV46" i="2"/>
  <c r="AQ46" i="2"/>
  <c r="AM46" i="2"/>
  <c r="AI46" i="2"/>
  <c r="AD46" i="2"/>
  <c r="Y46" i="2"/>
  <c r="T46" i="2"/>
  <c r="P46" i="2"/>
  <c r="L46" i="2"/>
  <c r="H46" i="2"/>
  <c r="BD45" i="2"/>
  <c r="BC45" i="2"/>
  <c r="BB45" i="2"/>
  <c r="BA45" i="2"/>
  <c r="BE45" i="2" s="1"/>
  <c r="AY45" i="2"/>
  <c r="AV45" i="2"/>
  <c r="AQ45" i="2"/>
  <c r="AM45" i="2"/>
  <c r="AI45" i="2"/>
  <c r="AD45" i="2"/>
  <c r="Y45" i="2"/>
  <c r="T45" i="2"/>
  <c r="P45" i="2"/>
  <c r="L45" i="2"/>
  <c r="H45" i="2"/>
  <c r="BD44" i="2"/>
  <c r="BC44" i="2"/>
  <c r="BB44" i="2"/>
  <c r="BA44" i="2"/>
  <c r="BE44" i="2" s="1"/>
  <c r="AY44" i="2"/>
  <c r="AV44" i="2"/>
  <c r="AQ44" i="2"/>
  <c r="AM44" i="2"/>
  <c r="AI44" i="2"/>
  <c r="AD44" i="2"/>
  <c r="Y44" i="2"/>
  <c r="T44" i="2"/>
  <c r="P44" i="2"/>
  <c r="L44" i="2"/>
  <c r="H44" i="2"/>
  <c r="BD43" i="2"/>
  <c r="BC43" i="2"/>
  <c r="BB43" i="2"/>
  <c r="BA43" i="2"/>
  <c r="BE43" i="2" s="1"/>
  <c r="AY43" i="2"/>
  <c r="AV43" i="2"/>
  <c r="AQ43" i="2"/>
  <c r="AM43" i="2"/>
  <c r="AI43" i="2"/>
  <c r="AD43" i="2"/>
  <c r="Y43" i="2"/>
  <c r="T43" i="2"/>
  <c r="P43" i="2"/>
  <c r="L43" i="2"/>
  <c r="H43" i="2"/>
  <c r="BD42" i="2"/>
  <c r="BC42" i="2"/>
  <c r="BB42" i="2"/>
  <c r="BA42" i="2"/>
  <c r="BE42" i="2" s="1"/>
  <c r="AY42" i="2"/>
  <c r="AV42" i="2"/>
  <c r="AQ42" i="2"/>
  <c r="AM42" i="2"/>
  <c r="AI42" i="2"/>
  <c r="AD42" i="2"/>
  <c r="Y42" i="2"/>
  <c r="T42" i="2"/>
  <c r="P42" i="2"/>
  <c r="L42" i="2"/>
  <c r="H42" i="2"/>
  <c r="BD41" i="2"/>
  <c r="BC41" i="2"/>
  <c r="BB41" i="2"/>
  <c r="BA41" i="2"/>
  <c r="BE41" i="2" s="1"/>
  <c r="AY41" i="2"/>
  <c r="AV41" i="2"/>
  <c r="AQ41" i="2"/>
  <c r="AM41" i="2"/>
  <c r="AI41" i="2"/>
  <c r="AD41" i="2"/>
  <c r="Y41" i="2"/>
  <c r="T41" i="2"/>
  <c r="P41" i="2"/>
  <c r="L41" i="2"/>
  <c r="H41" i="2"/>
  <c r="BD40" i="2"/>
  <c r="BC40" i="2"/>
  <c r="BB40" i="2"/>
  <c r="BA40" i="2"/>
  <c r="BE40" i="2" s="1"/>
  <c r="AY40" i="2"/>
  <c r="AV40" i="2"/>
  <c r="AQ40" i="2"/>
  <c r="AM40" i="2"/>
  <c r="AI40" i="2"/>
  <c r="AD40" i="2"/>
  <c r="Y40" i="2"/>
  <c r="T40" i="2"/>
  <c r="P40" i="2"/>
  <c r="L40" i="2"/>
  <c r="H40" i="2"/>
  <c r="BD39" i="2"/>
  <c r="BC39" i="2"/>
  <c r="BB39" i="2"/>
  <c r="BA39" i="2"/>
  <c r="BE39" i="2" s="1"/>
  <c r="AY39" i="2"/>
  <c r="AV39" i="2"/>
  <c r="AQ39" i="2"/>
  <c r="AM39" i="2"/>
  <c r="AI39" i="2"/>
  <c r="AD39" i="2"/>
  <c r="Y39" i="2"/>
  <c r="T39" i="2"/>
  <c r="P39" i="2"/>
  <c r="L39" i="2"/>
  <c r="H39" i="2"/>
  <c r="BD38" i="2"/>
  <c r="BC38" i="2"/>
  <c r="BB38" i="2"/>
  <c r="BA38" i="2"/>
  <c r="BE38" i="2" s="1"/>
  <c r="AY38" i="2"/>
  <c r="AV38" i="2"/>
  <c r="AQ38" i="2"/>
  <c r="AM38" i="2"/>
  <c r="AI38" i="2"/>
  <c r="AD38" i="2"/>
  <c r="Y38" i="2"/>
  <c r="T38" i="2"/>
  <c r="P38" i="2"/>
  <c r="L38" i="2"/>
  <c r="H38" i="2"/>
  <c r="BD37" i="2"/>
  <c r="BC37" i="2"/>
  <c r="BB37" i="2"/>
  <c r="BA37" i="2"/>
  <c r="BE37" i="2" s="1"/>
  <c r="AY37" i="2"/>
  <c r="AV37" i="2"/>
  <c r="AQ37" i="2"/>
  <c r="AM37" i="2"/>
  <c r="AI37" i="2"/>
  <c r="AD37" i="2"/>
  <c r="Y37" i="2"/>
  <c r="T37" i="2"/>
  <c r="P37" i="2"/>
  <c r="L37" i="2"/>
  <c r="H37" i="2"/>
  <c r="BD36" i="2"/>
  <c r="BC36" i="2"/>
  <c r="BB36" i="2"/>
  <c r="BA36" i="2"/>
  <c r="BE36" i="2" s="1"/>
  <c r="AY36" i="2"/>
  <c r="AV36" i="2"/>
  <c r="AQ36" i="2"/>
  <c r="AM36" i="2"/>
  <c r="AI36" i="2"/>
  <c r="AD36" i="2"/>
  <c r="Y36" i="2"/>
  <c r="T36" i="2"/>
  <c r="P36" i="2"/>
  <c r="L36" i="2"/>
  <c r="H36" i="2"/>
  <c r="BD35" i="2"/>
  <c r="BC35" i="2"/>
  <c r="BB35" i="2"/>
  <c r="BA35" i="2"/>
  <c r="BE35" i="2" s="1"/>
  <c r="AY35" i="2"/>
  <c r="AV35" i="2"/>
  <c r="AT35" i="2"/>
  <c r="AT65" i="2" s="1"/>
  <c r="AQ35" i="2"/>
  <c r="AM35" i="2"/>
  <c r="AI35" i="2"/>
  <c r="AD35" i="2"/>
  <c r="Y35" i="2"/>
  <c r="T35" i="2"/>
  <c r="P35" i="2"/>
  <c r="L35" i="2"/>
  <c r="H35" i="2"/>
  <c r="BD34" i="2"/>
  <c r="BC34" i="2"/>
  <c r="BB34" i="2"/>
  <c r="BA34" i="2"/>
  <c r="BE34" i="2" s="1"/>
  <c r="AY34" i="2"/>
  <c r="AV34" i="2"/>
  <c r="AQ34" i="2"/>
  <c r="AM34" i="2"/>
  <c r="AI34" i="2"/>
  <c r="AD34" i="2"/>
  <c r="Y34" i="2"/>
  <c r="T34" i="2"/>
  <c r="P34" i="2"/>
  <c r="L34" i="2"/>
  <c r="H34" i="2"/>
  <c r="BD33" i="2"/>
  <c r="BC33" i="2"/>
  <c r="BB33" i="2"/>
  <c r="BA33" i="2"/>
  <c r="BE33" i="2" s="1"/>
  <c r="AY33" i="2"/>
  <c r="AV33" i="2"/>
  <c r="AQ33" i="2"/>
  <c r="AM33" i="2"/>
  <c r="AI33" i="2"/>
  <c r="AD33" i="2"/>
  <c r="Y33" i="2"/>
  <c r="T33" i="2"/>
  <c r="P33" i="2"/>
  <c r="L33" i="2"/>
  <c r="H33" i="2"/>
  <c r="BD32" i="2"/>
  <c r="BC32" i="2"/>
  <c r="BB32" i="2"/>
  <c r="BA32" i="2"/>
  <c r="BE32" i="2" s="1"/>
  <c r="AY32" i="2"/>
  <c r="AV32" i="2"/>
  <c r="AQ32" i="2"/>
  <c r="AM32" i="2"/>
  <c r="AI32" i="2"/>
  <c r="AD32" i="2"/>
  <c r="Y32" i="2"/>
  <c r="T32" i="2"/>
  <c r="P32" i="2"/>
  <c r="L32" i="2"/>
  <c r="H32" i="2"/>
  <c r="BD31" i="2"/>
  <c r="BC31" i="2"/>
  <c r="BB31" i="2"/>
  <c r="BA31" i="2"/>
  <c r="BE31" i="2" s="1"/>
  <c r="AY31" i="2"/>
  <c r="AV31" i="2"/>
  <c r="AQ31" i="2"/>
  <c r="AM31" i="2"/>
  <c r="AI31" i="2"/>
  <c r="AD31" i="2"/>
  <c r="Y31" i="2"/>
  <c r="T31" i="2"/>
  <c r="P31" i="2"/>
  <c r="L31" i="2"/>
  <c r="H31" i="2"/>
  <c r="BD30" i="2"/>
  <c r="BC30" i="2"/>
  <c r="BE30" i="2" s="1"/>
  <c r="BB30" i="2"/>
  <c r="BA30" i="2"/>
  <c r="AY30" i="2"/>
  <c r="AV30" i="2"/>
  <c r="AQ30" i="2"/>
  <c r="AM30" i="2"/>
  <c r="AI30" i="2"/>
  <c r="AD30" i="2"/>
  <c r="Y30" i="2"/>
  <c r="T30" i="2"/>
  <c r="P30" i="2"/>
  <c r="L30" i="2"/>
  <c r="H30" i="2"/>
  <c r="BD29" i="2"/>
  <c r="BC29" i="2"/>
  <c r="BB29" i="2"/>
  <c r="BA29" i="2"/>
  <c r="BE29" i="2" s="1"/>
  <c r="AY29" i="2"/>
  <c r="AV29" i="2"/>
  <c r="AQ29" i="2"/>
  <c r="AM29" i="2"/>
  <c r="AI29" i="2"/>
  <c r="AD29" i="2"/>
  <c r="Y29" i="2"/>
  <c r="T29" i="2"/>
  <c r="P29" i="2"/>
  <c r="L29" i="2"/>
  <c r="H29" i="2"/>
  <c r="BD28" i="2"/>
  <c r="BC28" i="2"/>
  <c r="BB28" i="2"/>
  <c r="BA28" i="2"/>
  <c r="BE28" i="2" s="1"/>
  <c r="AY28" i="2"/>
  <c r="AV28" i="2"/>
  <c r="AQ28" i="2"/>
  <c r="AM28" i="2"/>
  <c r="AI28" i="2"/>
  <c r="AD28" i="2"/>
  <c r="Y28" i="2"/>
  <c r="T28" i="2"/>
  <c r="P28" i="2"/>
  <c r="L28" i="2"/>
  <c r="H28" i="2"/>
  <c r="BD27" i="2"/>
  <c r="BC27" i="2"/>
  <c r="BB27" i="2"/>
  <c r="BA27" i="2"/>
  <c r="BE27" i="2" s="1"/>
  <c r="AY27" i="2"/>
  <c r="AV27" i="2"/>
  <c r="AQ27" i="2"/>
  <c r="AM27" i="2"/>
  <c r="AI27" i="2"/>
  <c r="AD27" i="2"/>
  <c r="Y27" i="2"/>
  <c r="T27" i="2"/>
  <c r="P27" i="2"/>
  <c r="L27" i="2"/>
  <c r="H27" i="2"/>
  <c r="BD26" i="2"/>
  <c r="BC26" i="2"/>
  <c r="BB26" i="2"/>
  <c r="BA26" i="2"/>
  <c r="BE26" i="2" s="1"/>
  <c r="AY26" i="2"/>
  <c r="AV26" i="2"/>
  <c r="AQ26" i="2"/>
  <c r="AM26" i="2"/>
  <c r="AI26" i="2"/>
  <c r="AD26" i="2"/>
  <c r="Y26" i="2"/>
  <c r="T26" i="2"/>
  <c r="P26" i="2"/>
  <c r="L26" i="2"/>
  <c r="H26" i="2"/>
  <c r="BD25" i="2"/>
  <c r="BC25" i="2"/>
  <c r="BB25" i="2"/>
  <c r="BA25" i="2"/>
  <c r="BE25" i="2" s="1"/>
  <c r="AY25" i="2"/>
  <c r="AV25" i="2"/>
  <c r="AQ25" i="2"/>
  <c r="AM25" i="2"/>
  <c r="AI25" i="2"/>
  <c r="AD25" i="2"/>
  <c r="Y25" i="2"/>
  <c r="T25" i="2"/>
  <c r="P25" i="2"/>
  <c r="L25" i="2"/>
  <c r="H25" i="2"/>
  <c r="BD24" i="2"/>
  <c r="BC24" i="2"/>
  <c r="BB24" i="2"/>
  <c r="BA24" i="2"/>
  <c r="BE24" i="2" s="1"/>
  <c r="AY24" i="2"/>
  <c r="AV24" i="2"/>
  <c r="AQ24" i="2"/>
  <c r="AM24" i="2"/>
  <c r="AI24" i="2"/>
  <c r="AD24" i="2"/>
  <c r="Y24" i="2"/>
  <c r="T24" i="2"/>
  <c r="P24" i="2"/>
  <c r="L24" i="2"/>
  <c r="H24" i="2"/>
  <c r="BD23" i="2"/>
  <c r="BC23" i="2"/>
  <c r="BB23" i="2"/>
  <c r="BA23" i="2"/>
  <c r="BE23" i="2" s="1"/>
  <c r="AY23" i="2"/>
  <c r="AV23" i="2"/>
  <c r="AU23" i="2"/>
  <c r="AQ23" i="2"/>
  <c r="AM23" i="2"/>
  <c r="AI23" i="2"/>
  <c r="AD23" i="2"/>
  <c r="Y23" i="2"/>
  <c r="T23" i="2"/>
  <c r="P23" i="2"/>
  <c r="L23" i="2"/>
  <c r="H23" i="2"/>
  <c r="BD22" i="2"/>
  <c r="BC22" i="2"/>
  <c r="BB22" i="2"/>
  <c r="BA22" i="2"/>
  <c r="BE22" i="2" s="1"/>
  <c r="AY22" i="2"/>
  <c r="AV22" i="2"/>
  <c r="AQ22" i="2"/>
  <c r="AM22" i="2"/>
  <c r="AI22" i="2"/>
  <c r="AD22" i="2"/>
  <c r="Y22" i="2"/>
  <c r="T22" i="2"/>
  <c r="P22" i="2"/>
  <c r="L22" i="2"/>
  <c r="H22" i="2"/>
  <c r="BD21" i="2"/>
  <c r="BC21" i="2"/>
  <c r="BB21" i="2"/>
  <c r="BA21" i="2"/>
  <c r="BE21" i="2" s="1"/>
  <c r="AY21" i="2"/>
  <c r="AV21" i="2"/>
  <c r="AQ21" i="2"/>
  <c r="AM21" i="2"/>
  <c r="AI21" i="2"/>
  <c r="AD21" i="2"/>
  <c r="Y21" i="2"/>
  <c r="T21" i="2"/>
  <c r="P21" i="2"/>
  <c r="L21" i="2"/>
  <c r="H21" i="2"/>
  <c r="BD20" i="2"/>
  <c r="BC20" i="2"/>
  <c r="BB20" i="2"/>
  <c r="BA20" i="2"/>
  <c r="BE20" i="2" s="1"/>
  <c r="AY20" i="2"/>
  <c r="AV20" i="2"/>
  <c r="AQ20" i="2"/>
  <c r="AM20" i="2"/>
  <c r="AI20" i="2"/>
  <c r="AD20" i="2"/>
  <c r="Y20" i="2"/>
  <c r="T20" i="2"/>
  <c r="P20" i="2"/>
  <c r="L20" i="2"/>
  <c r="H20" i="2"/>
  <c r="BD19" i="2"/>
  <c r="BC19" i="2"/>
  <c r="BB19" i="2"/>
  <c r="BA19" i="2"/>
  <c r="BE19" i="2" s="1"/>
  <c r="AY19" i="2"/>
  <c r="AV19" i="2"/>
  <c r="AQ19" i="2"/>
  <c r="AM19" i="2"/>
  <c r="AI19" i="2"/>
  <c r="AD19" i="2"/>
  <c r="Y19" i="2"/>
  <c r="T19" i="2"/>
  <c r="P19" i="2"/>
  <c r="L19" i="2"/>
  <c r="H19" i="2"/>
  <c r="BD18" i="2"/>
  <c r="BC18" i="2"/>
  <c r="BB18" i="2"/>
  <c r="BA18" i="2"/>
  <c r="BE18" i="2" s="1"/>
  <c r="AY18" i="2"/>
  <c r="AV18" i="2"/>
  <c r="AQ18" i="2"/>
  <c r="AM18" i="2"/>
  <c r="AI18" i="2"/>
  <c r="AD18" i="2"/>
  <c r="Y18" i="2"/>
  <c r="T18" i="2"/>
  <c r="P18" i="2"/>
  <c r="L18" i="2"/>
  <c r="H18" i="2"/>
  <c r="BD17" i="2"/>
  <c r="BC17" i="2"/>
  <c r="BB17" i="2"/>
  <c r="BA17" i="2"/>
  <c r="BE17" i="2" s="1"/>
  <c r="AY17" i="2"/>
  <c r="AV17" i="2"/>
  <c r="AQ17" i="2"/>
  <c r="AM17" i="2"/>
  <c r="AI17" i="2"/>
  <c r="AD17" i="2"/>
  <c r="Y17" i="2"/>
  <c r="T17" i="2"/>
  <c r="P17" i="2"/>
  <c r="L17" i="2"/>
  <c r="H17" i="2"/>
  <c r="BD16" i="2"/>
  <c r="BC16" i="2"/>
  <c r="BB16" i="2"/>
  <c r="BA16" i="2"/>
  <c r="BE16" i="2" s="1"/>
  <c r="AY16" i="2"/>
  <c r="AU16" i="2"/>
  <c r="AV16" i="2" s="1"/>
  <c r="AQ16" i="2"/>
  <c r="AM16" i="2"/>
  <c r="AI16" i="2"/>
  <c r="AD16" i="2"/>
  <c r="Y16" i="2"/>
  <c r="T16" i="2"/>
  <c r="P16" i="2"/>
  <c r="L16" i="2"/>
  <c r="H16" i="2"/>
  <c r="BD15" i="2"/>
  <c r="BC15" i="2"/>
  <c r="BB15" i="2"/>
  <c r="BA15" i="2"/>
  <c r="BE15" i="2" s="1"/>
  <c r="AY15" i="2"/>
  <c r="AV15" i="2"/>
  <c r="AQ15" i="2"/>
  <c r="AM15" i="2"/>
  <c r="AI15" i="2"/>
  <c r="AD15" i="2"/>
  <c r="Y15" i="2"/>
  <c r="T15" i="2"/>
  <c r="P15" i="2"/>
  <c r="L15" i="2"/>
  <c r="H15" i="2"/>
  <c r="BD14" i="2"/>
  <c r="BC14" i="2"/>
  <c r="BB14" i="2"/>
  <c r="BA14" i="2"/>
  <c r="BE14" i="2" s="1"/>
  <c r="AY14" i="2"/>
  <c r="AV14" i="2"/>
  <c r="AQ14" i="2"/>
  <c r="AM14" i="2"/>
  <c r="AI14" i="2"/>
  <c r="AD14" i="2"/>
  <c r="Y14" i="2"/>
  <c r="T14" i="2"/>
  <c r="P14" i="2"/>
  <c r="L14" i="2"/>
  <c r="H14" i="2"/>
  <c r="BE13" i="2"/>
  <c r="BD13" i="2"/>
  <c r="BC13" i="2"/>
  <c r="BB13" i="2"/>
  <c r="BA13" i="2"/>
  <c r="AY13" i="2"/>
  <c r="AV13" i="2"/>
  <c r="AQ13" i="2"/>
  <c r="AM13" i="2"/>
  <c r="AI13" i="2"/>
  <c r="AD13" i="2"/>
  <c r="Y13" i="2"/>
  <c r="T13" i="2"/>
  <c r="P13" i="2"/>
  <c r="L13" i="2"/>
  <c r="H13" i="2"/>
  <c r="BC12" i="2"/>
  <c r="BB12" i="2"/>
  <c r="BA12" i="2"/>
  <c r="AY12" i="2"/>
  <c r="AU12" i="2"/>
  <c r="AV12" i="2" s="1"/>
  <c r="AQ12" i="2"/>
  <c r="AM12" i="2"/>
  <c r="AI12" i="2"/>
  <c r="AD12" i="2"/>
  <c r="Y12" i="2"/>
  <c r="T12" i="2"/>
  <c r="P12" i="2"/>
  <c r="L12" i="2"/>
  <c r="H12" i="2"/>
  <c r="BC11" i="2"/>
  <c r="BC65" i="2" s="1"/>
  <c r="BB11" i="2"/>
  <c r="BB65" i="2" s="1"/>
  <c r="BA11" i="2"/>
  <c r="BA65" i="2" s="1"/>
  <c r="AY11" i="2"/>
  <c r="AY65" i="2" s="1"/>
  <c r="AU11" i="2"/>
  <c r="BD11" i="2" s="1"/>
  <c r="AQ11" i="2"/>
  <c r="AQ65" i="2" s="1"/>
  <c r="AM11" i="2"/>
  <c r="AM65" i="2" s="1"/>
  <c r="AI11" i="2"/>
  <c r="AI65" i="2" s="1"/>
  <c r="AD11" i="2"/>
  <c r="AD65" i="2" s="1"/>
  <c r="Y11" i="2"/>
  <c r="Y65" i="2" s="1"/>
  <c r="T11" i="2"/>
  <c r="T65" i="2" s="1"/>
  <c r="P11" i="2"/>
  <c r="P65" i="2" s="1"/>
  <c r="L11" i="2"/>
  <c r="L65" i="2" s="1"/>
  <c r="H11" i="2"/>
  <c r="H65" i="2" s="1"/>
  <c r="BD65" i="2" l="1"/>
  <c r="BE12" i="2"/>
  <c r="BE11" i="2"/>
  <c r="BE65" i="2" s="1"/>
  <c r="BD12" i="2"/>
  <c r="AU65" i="2"/>
  <c r="AV11" i="2"/>
  <c r="AV65" i="2" s="1"/>
</calcChain>
</file>

<file path=xl/sharedStrings.xml><?xml version="1.0" encoding="utf-8"?>
<sst xmlns="http://schemas.openxmlformats.org/spreadsheetml/2006/main" count="193" uniqueCount="148">
  <si>
    <t>CONTRALORIA GENERAL SANTIAGO DE CALI</t>
  </si>
  <si>
    <t>CSCALI\MSC7CONTR47:cniebles/CNIEBLES</t>
  </si>
  <si>
    <t xml:space="preserve"> APROPIACION INICIAL CUENTA DE MOVIMIENTO</t>
  </si>
  <si>
    <t>Periodo: 2015 Lapso: 12</t>
  </si>
  <si>
    <t>Codigo</t>
  </si>
  <si>
    <t>Descripción</t>
  </si>
  <si>
    <t>Sueldos de Personal de Nomina</t>
  </si>
  <si>
    <t>2101010101</t>
  </si>
  <si>
    <t>2101010102</t>
  </si>
  <si>
    <t>Vacaciones</t>
  </si>
  <si>
    <t>2101010103</t>
  </si>
  <si>
    <t>Incapacidad Contraloría</t>
  </si>
  <si>
    <t>2101010104</t>
  </si>
  <si>
    <t>Incapacidad Entidades</t>
  </si>
  <si>
    <t>21010105</t>
  </si>
  <si>
    <t>Bonificacion por Servicios Prestados</t>
  </si>
  <si>
    <t>21010107</t>
  </si>
  <si>
    <t>Bonificacion Especial por Recreacion</t>
  </si>
  <si>
    <t>21010112</t>
  </si>
  <si>
    <t>Aporte Sindical</t>
  </si>
  <si>
    <t>21010113</t>
  </si>
  <si>
    <t>Horas Extras y DÝas Festivos</t>
  </si>
  <si>
    <t>21010117</t>
  </si>
  <si>
    <t>Prima de Navidad</t>
  </si>
  <si>
    <t>21010119</t>
  </si>
  <si>
    <t>Prima de Servicios</t>
  </si>
  <si>
    <t>21010121</t>
  </si>
  <si>
    <t>Prima de Vacaciones</t>
  </si>
  <si>
    <t>21010123</t>
  </si>
  <si>
    <t>Prima o Subsidio de Alimentacion</t>
  </si>
  <si>
    <t>21010125</t>
  </si>
  <si>
    <t>Prima Tecnica</t>
  </si>
  <si>
    <t>21010133</t>
  </si>
  <si>
    <t>Indemnizacion por Vacaciones</t>
  </si>
  <si>
    <t>21010198</t>
  </si>
  <si>
    <t>Otros Servicios Personales Asociados a la Nomina</t>
  </si>
  <si>
    <t>21010203</t>
  </si>
  <si>
    <t>Honorarios Profesionales</t>
  </si>
  <si>
    <t>21010209</t>
  </si>
  <si>
    <t>Remuneracion por Servicios Tecnicos</t>
  </si>
  <si>
    <t>21010211</t>
  </si>
  <si>
    <t>Remuneracion de Aprendices</t>
  </si>
  <si>
    <t>21010301010101</t>
  </si>
  <si>
    <t>Fondos de CesantÝas (Fondo Nacional del Ahorro)</t>
  </si>
  <si>
    <t>210103010301</t>
  </si>
  <si>
    <t>Servicio Nacional de Aprendizaje -SENA-</t>
  </si>
  <si>
    <t>210103010303</t>
  </si>
  <si>
    <t>ICBF</t>
  </si>
  <si>
    <t>210103010305</t>
  </si>
  <si>
    <t>ESAP</t>
  </si>
  <si>
    <t>210103010307</t>
  </si>
  <si>
    <t>INSTITUTOS</t>
  </si>
  <si>
    <t>210103030101</t>
  </si>
  <si>
    <t>Fondo de cesantias</t>
  </si>
  <si>
    <t>210103030103</t>
  </si>
  <si>
    <t>Fondo de Pensiones</t>
  </si>
  <si>
    <t>210103030105</t>
  </si>
  <si>
    <t>Entidad Promotora de Salud E.P.S.</t>
  </si>
  <si>
    <t>210103030107</t>
  </si>
  <si>
    <t>Administradoras Riesgos Profesionales A.R.P.</t>
  </si>
  <si>
    <t>2101030303</t>
  </si>
  <si>
    <t>Aportes Parafiscales a las Cajas de Compensacion Familiar</t>
  </si>
  <si>
    <t>2102010101</t>
  </si>
  <si>
    <t>Utiles de Aseo y Cafeteria</t>
  </si>
  <si>
    <t>2102010102</t>
  </si>
  <si>
    <t>Papeleria y Utiles de Oficina</t>
  </si>
  <si>
    <t>2102010104</t>
  </si>
  <si>
    <t>Combustibles</t>
  </si>
  <si>
    <t>2102010105</t>
  </si>
  <si>
    <t>Suministros Electricos y Articulos de Ferreteria</t>
  </si>
  <si>
    <t>2102010106</t>
  </si>
  <si>
    <t>Otros Materiales y Suministros</t>
  </si>
  <si>
    <t>21020103</t>
  </si>
  <si>
    <t>Compra de Equipos</t>
  </si>
  <si>
    <t>21020104</t>
  </si>
  <si>
    <t>Compra de Software</t>
  </si>
  <si>
    <t>21020198</t>
  </si>
  <si>
    <t>Otras Adquisiciones de Bienes</t>
  </si>
  <si>
    <t>2102020101</t>
  </si>
  <si>
    <t>Funcionarios</t>
  </si>
  <si>
    <t>2102020102</t>
  </si>
  <si>
    <t>Sujetos de Control</t>
  </si>
  <si>
    <t>21020203</t>
  </si>
  <si>
    <t>Viaticos y Gastos de Viaje</t>
  </si>
  <si>
    <t>21020205</t>
  </si>
  <si>
    <t>Comunicaciones y Transporte</t>
  </si>
  <si>
    <t>21020207</t>
  </si>
  <si>
    <t>Servicios Públicos</t>
  </si>
  <si>
    <t>21020212</t>
  </si>
  <si>
    <t>Afiliaciones</t>
  </si>
  <si>
    <t>21020213</t>
  </si>
  <si>
    <t>Impresos y Publicaciones</t>
  </si>
  <si>
    <t>21020214</t>
  </si>
  <si>
    <t>Promoción y Divulgación del Control Fiscal</t>
  </si>
  <si>
    <t>2102021501</t>
  </si>
  <si>
    <t>Mantenimiento de Vehiculos</t>
  </si>
  <si>
    <t>2102021502</t>
  </si>
  <si>
    <t>Reparaciones Locativas</t>
  </si>
  <si>
    <t>2102021503</t>
  </si>
  <si>
    <t>Reparaciones de Equipos</t>
  </si>
  <si>
    <t>2102021504</t>
  </si>
  <si>
    <t>Otros</t>
  </si>
  <si>
    <t>21020221</t>
  </si>
  <si>
    <t>Arrendamientos</t>
  </si>
  <si>
    <t>21020223</t>
  </si>
  <si>
    <t>Comisiones y Gastos Bancarios y Fiduciarios</t>
  </si>
  <si>
    <t>21020227</t>
  </si>
  <si>
    <t>Bienestar Social</t>
  </si>
  <si>
    <t>21020229</t>
  </si>
  <si>
    <t>Gastos Judiciales</t>
  </si>
  <si>
    <t>21020298</t>
  </si>
  <si>
    <t>Otras Adquisiciones de servicios</t>
  </si>
  <si>
    <t>210203</t>
  </si>
  <si>
    <t>Impuestos y Multas</t>
  </si>
  <si>
    <t>INICIAL</t>
  </si>
  <si>
    <t>CREDITO</t>
  </si>
  <si>
    <t>CONTRACREDITO</t>
  </si>
  <si>
    <t>AVANCE</t>
  </si>
  <si>
    <t>FINAL</t>
  </si>
  <si>
    <t>TOTAL</t>
  </si>
  <si>
    <t>AVANCE DICIEMBRE</t>
  </si>
  <si>
    <t>RESOLUCION 0100.24.01.15.003 FEBRERO  20 DE 2015</t>
  </si>
  <si>
    <t>RESOLUCION 0100.24.01.15.004 MARZO 24 DE 2015</t>
  </si>
  <si>
    <t>RESOLUCION 0100.24.01.15.005 ABRIL 6 DE 2015</t>
  </si>
  <si>
    <t>ENERO</t>
  </si>
  <si>
    <t>FEBRERO</t>
  </si>
  <si>
    <t>MARZO</t>
  </si>
  <si>
    <t>ABRIL</t>
  </si>
  <si>
    <t>MAYO</t>
  </si>
  <si>
    <t>RESOLUCION 0100.24.01.15.006 MAYO 20 DE 2015</t>
  </si>
  <si>
    <t>JUNIO</t>
  </si>
  <si>
    <t>RESOLUCION 0100.24.01.15.007 JUNIO 12 DE 2015</t>
  </si>
  <si>
    <t>JULIO</t>
  </si>
  <si>
    <t>RESOLUCION 0100.24.01.15.008 JULIO 13 DE 2015</t>
  </si>
  <si>
    <t>AGOSTO</t>
  </si>
  <si>
    <t>ADICION</t>
  </si>
  <si>
    <t xml:space="preserve">CREDITO </t>
  </si>
  <si>
    <t>SEPTIEMBRE</t>
  </si>
  <si>
    <t>RESOLUCION 0100.24.01.15.011 SEPTIEMBRE 9 DE 2015</t>
  </si>
  <si>
    <t>OCTUBRE</t>
  </si>
  <si>
    <t>RESOLUCION 0100.24.01.15.012 OCTUBRE 2 DE 2015</t>
  </si>
  <si>
    <t>RESOLUCION 0100.24.01.15.013 NOVIEMBRE 6 DE 2015</t>
  </si>
  <si>
    <t>NOVIEMBRE</t>
  </si>
  <si>
    <t>DICIEMBRE</t>
  </si>
  <si>
    <t>CREDITOS</t>
  </si>
  <si>
    <t>CONTRACREDITOS</t>
  </si>
  <si>
    <t>AVANCES</t>
  </si>
  <si>
    <t>RESOLUCION 0100.24.01.15.009 AGOSTO 14 DE 2015                                                                              RESOLUCION 0100.24.01.15.010 AGOSTO 31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</si>
</sst>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1" xfId="1" applyFont="1" applyFill="1" applyBorder="1"/>
    <xf numFmtId="0" fontId="0" fillId="0" borderId="0" xfId="0" quotePrefix="1" applyFill="1" applyAlignment="1">
      <alignment horizontal="left"/>
    </xf>
    <xf numFmtId="0" fontId="0" fillId="0" borderId="0" xfId="0" applyFill="1"/>
    <xf numFmtId="164" fontId="0" fillId="0" borderId="0" xfId="1" applyFont="1" applyFill="1"/>
    <xf numFmtId="0" fontId="2" fillId="0" borderId="0" xfId="0" applyFont="1" applyFill="1"/>
    <xf numFmtId="0" fontId="0" fillId="0" borderId="1" xfId="0" quotePrefix="1" applyFill="1" applyBorder="1" applyAlignment="1">
      <alignment horizontal="left"/>
    </xf>
    <xf numFmtId="0" fontId="0" fillId="0" borderId="1" xfId="0" applyFill="1" applyBorder="1"/>
    <xf numFmtId="164" fontId="0" fillId="0" borderId="2" xfId="1" applyFont="1" applyFill="1" applyBorder="1"/>
    <xf numFmtId="0" fontId="0" fillId="0" borderId="1" xfId="0" quotePrefix="1" applyFill="1" applyBorder="1"/>
    <xf numFmtId="0" fontId="0" fillId="0" borderId="0" xfId="0" applyFill="1" applyAlignment="1">
      <alignment horizontal="left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603"/>
  <sheetViews>
    <sheetView tabSelected="1"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4" sqref="C14"/>
    </sheetView>
  </sheetViews>
  <sheetFormatPr baseColWidth="10" defaultRowHeight="12.75" x14ac:dyDescent="0.2"/>
  <cols>
    <col min="1" max="1" width="18.7109375" style="3" customWidth="1"/>
    <col min="2" max="2" width="40.5703125" style="3" customWidth="1"/>
    <col min="3" max="20" width="21.28515625" style="4" customWidth="1"/>
    <col min="21" max="25" width="22.28515625" style="4" customWidth="1"/>
    <col min="26" max="53" width="21.28515625" style="4" customWidth="1"/>
    <col min="54" max="54" width="20.5703125" style="3" customWidth="1"/>
    <col min="55" max="55" width="26.7109375" style="3" customWidth="1"/>
    <col min="56" max="56" width="17.42578125" style="3" bestFit="1" customWidth="1"/>
    <col min="57" max="57" width="21.28515625" style="3" bestFit="1" customWidth="1"/>
    <col min="58" max="16384" width="11.42578125" style="3"/>
  </cols>
  <sheetData>
    <row r="1" spans="1:57" x14ac:dyDescent="0.2">
      <c r="A1" s="2"/>
      <c r="B1" s="3" t="s">
        <v>0</v>
      </c>
    </row>
    <row r="2" spans="1:57" x14ac:dyDescent="0.2">
      <c r="A2" s="2"/>
      <c r="B2" s="3">
        <v>800217831</v>
      </c>
      <c r="Q2" s="4" t="s">
        <v>2</v>
      </c>
    </row>
    <row r="3" spans="1:57" x14ac:dyDescent="0.2">
      <c r="A3" s="2"/>
      <c r="B3" s="3" t="s">
        <v>1</v>
      </c>
      <c r="Q3" s="4" t="s">
        <v>3</v>
      </c>
    </row>
    <row r="4" spans="1:57" x14ac:dyDescent="0.2">
      <c r="A4" s="2"/>
    </row>
    <row r="5" spans="1:57" x14ac:dyDescent="0.2">
      <c r="A5" s="2"/>
    </row>
    <row r="6" spans="1:57" x14ac:dyDescent="0.2">
      <c r="A6" s="2"/>
    </row>
    <row r="7" spans="1:57" x14ac:dyDescent="0.2">
      <c r="A7" s="14" t="s">
        <v>4</v>
      </c>
      <c r="B7" s="15" t="s">
        <v>5</v>
      </c>
      <c r="C7" s="12" t="s">
        <v>124</v>
      </c>
      <c r="D7" s="12" t="s">
        <v>125</v>
      </c>
      <c r="E7" s="12"/>
      <c r="F7" s="12"/>
      <c r="G7" s="12"/>
      <c r="H7" s="12"/>
      <c r="I7" s="12" t="s">
        <v>126</v>
      </c>
      <c r="J7" s="12"/>
      <c r="K7" s="12"/>
      <c r="L7" s="12"/>
      <c r="M7" s="12" t="s">
        <v>127</v>
      </c>
      <c r="N7" s="12"/>
      <c r="O7" s="12"/>
      <c r="P7" s="12"/>
      <c r="Q7" s="12" t="s">
        <v>128</v>
      </c>
      <c r="R7" s="12"/>
      <c r="S7" s="12"/>
      <c r="T7" s="12"/>
      <c r="U7" s="12" t="s">
        <v>130</v>
      </c>
      <c r="V7" s="12"/>
      <c r="W7" s="12"/>
      <c r="X7" s="12"/>
      <c r="Y7" s="12"/>
      <c r="Z7" s="12" t="s">
        <v>132</v>
      </c>
      <c r="AA7" s="12"/>
      <c r="AB7" s="12"/>
      <c r="AC7" s="12"/>
      <c r="AD7" s="12"/>
      <c r="AE7" s="12" t="s">
        <v>134</v>
      </c>
      <c r="AF7" s="12"/>
      <c r="AG7" s="12"/>
      <c r="AH7" s="12"/>
      <c r="AI7" s="12"/>
      <c r="AJ7" s="12" t="s">
        <v>137</v>
      </c>
      <c r="AK7" s="12"/>
      <c r="AL7" s="12"/>
      <c r="AM7" s="12"/>
      <c r="AN7" s="12" t="s">
        <v>139</v>
      </c>
      <c r="AO7" s="12"/>
      <c r="AP7" s="12"/>
      <c r="AQ7" s="12"/>
      <c r="AR7" s="12" t="s">
        <v>142</v>
      </c>
      <c r="AS7" s="12"/>
      <c r="AT7" s="12"/>
      <c r="AU7" s="12"/>
      <c r="AV7" s="12"/>
      <c r="AW7" s="12" t="s">
        <v>143</v>
      </c>
      <c r="AX7" s="12"/>
      <c r="AY7" s="12"/>
      <c r="AZ7" s="12" t="s">
        <v>119</v>
      </c>
      <c r="BA7" s="12"/>
      <c r="BB7" s="12"/>
      <c r="BC7" s="12"/>
      <c r="BD7" s="12"/>
      <c r="BE7" s="12"/>
    </row>
    <row r="8" spans="1:57" s="5" customFormat="1" ht="37.5" customHeight="1" x14ac:dyDescent="0.25">
      <c r="A8" s="14"/>
      <c r="B8" s="15"/>
      <c r="C8" s="12"/>
      <c r="D8" s="12" t="s">
        <v>121</v>
      </c>
      <c r="E8" s="12"/>
      <c r="F8" s="12"/>
      <c r="G8" s="12"/>
      <c r="H8" s="12"/>
      <c r="I8" s="12" t="s">
        <v>122</v>
      </c>
      <c r="J8" s="12"/>
      <c r="K8" s="12"/>
      <c r="L8" s="12"/>
      <c r="M8" s="12" t="s">
        <v>123</v>
      </c>
      <c r="N8" s="12"/>
      <c r="O8" s="12"/>
      <c r="P8" s="12"/>
      <c r="Q8" s="12" t="s">
        <v>129</v>
      </c>
      <c r="R8" s="12"/>
      <c r="S8" s="12"/>
      <c r="T8" s="12"/>
      <c r="U8" s="12" t="s">
        <v>131</v>
      </c>
      <c r="V8" s="12"/>
      <c r="W8" s="12"/>
      <c r="X8" s="12"/>
      <c r="Y8" s="12"/>
      <c r="Z8" s="12" t="s">
        <v>133</v>
      </c>
      <c r="AA8" s="12"/>
      <c r="AB8" s="12"/>
      <c r="AC8" s="12"/>
      <c r="AD8" s="12"/>
      <c r="AE8" s="12" t="s">
        <v>147</v>
      </c>
      <c r="AF8" s="12"/>
      <c r="AG8" s="12"/>
      <c r="AH8" s="12"/>
      <c r="AI8" s="12"/>
      <c r="AJ8" s="12" t="s">
        <v>138</v>
      </c>
      <c r="AK8" s="12"/>
      <c r="AL8" s="12"/>
      <c r="AM8" s="12"/>
      <c r="AN8" s="12" t="s">
        <v>140</v>
      </c>
      <c r="AO8" s="12"/>
      <c r="AP8" s="12"/>
      <c r="AQ8" s="12"/>
      <c r="AR8" s="12" t="s">
        <v>141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">
      <c r="A9" s="14"/>
      <c r="B9" s="15"/>
      <c r="C9" s="11" t="s">
        <v>114</v>
      </c>
      <c r="D9" s="11" t="s">
        <v>114</v>
      </c>
      <c r="E9" s="11" t="s">
        <v>115</v>
      </c>
      <c r="F9" s="11" t="s">
        <v>116</v>
      </c>
      <c r="G9" s="11" t="s">
        <v>117</v>
      </c>
      <c r="H9" s="11" t="s">
        <v>118</v>
      </c>
      <c r="I9" s="11" t="s">
        <v>114</v>
      </c>
      <c r="J9" s="11" t="s">
        <v>115</v>
      </c>
      <c r="K9" s="11" t="s">
        <v>116</v>
      </c>
      <c r="L9" s="11" t="s">
        <v>118</v>
      </c>
      <c r="M9" s="11" t="s">
        <v>114</v>
      </c>
      <c r="N9" s="11" t="s">
        <v>115</v>
      </c>
      <c r="O9" s="11" t="s">
        <v>116</v>
      </c>
      <c r="P9" s="11" t="s">
        <v>118</v>
      </c>
      <c r="Q9" s="11" t="s">
        <v>114</v>
      </c>
      <c r="R9" s="11" t="s">
        <v>115</v>
      </c>
      <c r="S9" s="11" t="s">
        <v>116</v>
      </c>
      <c r="T9" s="11" t="s">
        <v>118</v>
      </c>
      <c r="U9" s="11" t="s">
        <v>114</v>
      </c>
      <c r="V9" s="11" t="s">
        <v>115</v>
      </c>
      <c r="W9" s="11" t="s">
        <v>116</v>
      </c>
      <c r="X9" s="11" t="s">
        <v>117</v>
      </c>
      <c r="Y9" s="11" t="s">
        <v>118</v>
      </c>
      <c r="Z9" s="11" t="s">
        <v>114</v>
      </c>
      <c r="AA9" s="11" t="s">
        <v>115</v>
      </c>
      <c r="AB9" s="11" t="s">
        <v>116</v>
      </c>
      <c r="AC9" s="11" t="s">
        <v>117</v>
      </c>
      <c r="AD9" s="11" t="s">
        <v>118</v>
      </c>
      <c r="AE9" s="11" t="s">
        <v>114</v>
      </c>
      <c r="AF9" s="11" t="s">
        <v>135</v>
      </c>
      <c r="AG9" s="11" t="s">
        <v>136</v>
      </c>
      <c r="AH9" s="11" t="s">
        <v>116</v>
      </c>
      <c r="AI9" s="11" t="s">
        <v>118</v>
      </c>
      <c r="AJ9" s="11" t="s">
        <v>114</v>
      </c>
      <c r="AK9" s="11" t="s">
        <v>115</v>
      </c>
      <c r="AL9" s="11" t="s">
        <v>116</v>
      </c>
      <c r="AM9" s="11" t="s">
        <v>118</v>
      </c>
      <c r="AN9" s="11" t="s">
        <v>114</v>
      </c>
      <c r="AO9" s="11" t="s">
        <v>115</v>
      </c>
      <c r="AP9" s="11" t="s">
        <v>116</v>
      </c>
      <c r="AQ9" s="11" t="s">
        <v>118</v>
      </c>
      <c r="AR9" s="11" t="s">
        <v>114</v>
      </c>
      <c r="AS9" s="11" t="s">
        <v>115</v>
      </c>
      <c r="AT9" s="11" t="s">
        <v>116</v>
      </c>
      <c r="AU9" s="11" t="s">
        <v>117</v>
      </c>
      <c r="AV9" s="11" t="s">
        <v>118</v>
      </c>
      <c r="AW9" s="11" t="s">
        <v>114</v>
      </c>
      <c r="AX9" s="11" t="s">
        <v>120</v>
      </c>
      <c r="AY9" s="11" t="s">
        <v>118</v>
      </c>
      <c r="AZ9" s="11" t="s">
        <v>114</v>
      </c>
      <c r="BA9" s="11" t="s">
        <v>135</v>
      </c>
      <c r="BB9" s="11" t="s">
        <v>144</v>
      </c>
      <c r="BC9" s="11" t="s">
        <v>145</v>
      </c>
      <c r="BD9" s="11" t="s">
        <v>146</v>
      </c>
      <c r="BE9" s="11" t="s">
        <v>119</v>
      </c>
    </row>
    <row r="10" spans="1:57" x14ac:dyDescent="0.2">
      <c r="A10" s="6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8"/>
      <c r="AZ10" s="1"/>
      <c r="BA10" s="1"/>
      <c r="BB10" s="7"/>
      <c r="BC10" s="7"/>
      <c r="BD10" s="7"/>
      <c r="BE10" s="7"/>
    </row>
    <row r="11" spans="1:57" s="4" customFormat="1" x14ac:dyDescent="0.2">
      <c r="A11" s="6" t="s">
        <v>7</v>
      </c>
      <c r="B11" s="9" t="s">
        <v>6</v>
      </c>
      <c r="C11" s="1">
        <v>725592221</v>
      </c>
      <c r="D11" s="1">
        <v>727592221</v>
      </c>
      <c r="E11" s="1"/>
      <c r="F11" s="1"/>
      <c r="G11" s="1"/>
      <c r="H11" s="1">
        <f>+D11+E11-F11+G11</f>
        <v>727592221</v>
      </c>
      <c r="I11" s="1">
        <v>726592221</v>
      </c>
      <c r="J11" s="1"/>
      <c r="K11" s="1"/>
      <c r="L11" s="1">
        <f>+I11+J11-K11</f>
        <v>726592221</v>
      </c>
      <c r="M11" s="1">
        <v>726592221</v>
      </c>
      <c r="N11" s="1"/>
      <c r="O11" s="1"/>
      <c r="P11" s="1">
        <f>+M11+N11-O11</f>
        <v>726592221</v>
      </c>
      <c r="Q11" s="1">
        <v>727592221</v>
      </c>
      <c r="R11" s="1"/>
      <c r="S11" s="1"/>
      <c r="T11" s="1">
        <f>+Q11+R11-S11</f>
        <v>727592221</v>
      </c>
      <c r="U11" s="1">
        <v>726592221</v>
      </c>
      <c r="V11" s="1"/>
      <c r="W11" s="1"/>
      <c r="X11" s="1">
        <v>290000000</v>
      </c>
      <c r="Y11" s="1">
        <f>+U11+V11-W11+X11</f>
        <v>1016592221</v>
      </c>
      <c r="Z11" s="1">
        <v>718592221</v>
      </c>
      <c r="AA11" s="1"/>
      <c r="AB11" s="1"/>
      <c r="AC11" s="1">
        <v>16100000</v>
      </c>
      <c r="AD11" s="1">
        <f>+Z11+AA11-AB11+AC11</f>
        <v>734692221</v>
      </c>
      <c r="AE11" s="1">
        <v>730592221</v>
      </c>
      <c r="AF11" s="1">
        <v>18302363</v>
      </c>
      <c r="AG11" s="1">
        <v>33000000</v>
      </c>
      <c r="AH11" s="1"/>
      <c r="AI11" s="1">
        <f>+AE11+AF11+AG11-AH11</f>
        <v>781894584</v>
      </c>
      <c r="AJ11" s="1">
        <v>736592221</v>
      </c>
      <c r="AK11" s="1"/>
      <c r="AL11" s="1">
        <v>29000000</v>
      </c>
      <c r="AM11" s="1">
        <f>+AJ11+AK11-AL11</f>
        <v>707592221</v>
      </c>
      <c r="AN11" s="1">
        <v>740592221</v>
      </c>
      <c r="AO11" s="1"/>
      <c r="AP11" s="1"/>
      <c r="AQ11" s="1">
        <f>+AN11+AO11-AP11</f>
        <v>740592221</v>
      </c>
      <c r="AR11" s="1">
        <v>740592221</v>
      </c>
      <c r="AS11" s="1"/>
      <c r="AT11" s="1">
        <v>66460698</v>
      </c>
      <c r="AU11" s="1">
        <f>-140000000-16100000</f>
        <v>-156100000</v>
      </c>
      <c r="AV11" s="1">
        <f>+AR11+AS11-AT11+AU11</f>
        <v>518031523</v>
      </c>
      <c r="AW11" s="1">
        <v>678826734</v>
      </c>
      <c r="AX11" s="1">
        <v>-150000000</v>
      </c>
      <c r="AY11" s="8">
        <f>+AW11+AX11</f>
        <v>528826734</v>
      </c>
      <c r="AZ11" s="1">
        <v>8706341165</v>
      </c>
      <c r="BA11" s="1">
        <f>+AF11</f>
        <v>18302363</v>
      </c>
      <c r="BB11" s="1">
        <f>+E11+J11+N11+R11+V11+AA11+AG11+AK11+AO11+AS11</f>
        <v>33000000</v>
      </c>
      <c r="BC11" s="1">
        <f>+F11+K11+O11+S11+W11+AB11+AH11+AL11+AP11+AT11</f>
        <v>95460698</v>
      </c>
      <c r="BD11" s="1">
        <f>+G11+X11+AC11+AU11+AX11</f>
        <v>0</v>
      </c>
      <c r="BE11" s="1">
        <f>+AZ11+BA11+BB11-BC11+BD11</f>
        <v>8662182830</v>
      </c>
    </row>
    <row r="12" spans="1:57" s="4" customFormat="1" x14ac:dyDescent="0.2">
      <c r="A12" s="6" t="s">
        <v>8</v>
      </c>
      <c r="B12" s="9" t="s">
        <v>9</v>
      </c>
      <c r="C12" s="1">
        <v>61694105</v>
      </c>
      <c r="D12" s="1">
        <v>86175810</v>
      </c>
      <c r="E12" s="1"/>
      <c r="F12" s="1"/>
      <c r="G12" s="1"/>
      <c r="H12" s="1">
        <f t="shared" ref="H12:H64" si="0">+D12+E12-F12+G12</f>
        <v>86175810</v>
      </c>
      <c r="I12" s="1">
        <v>76698888</v>
      </c>
      <c r="J12" s="1"/>
      <c r="K12" s="1"/>
      <c r="L12" s="1">
        <f t="shared" ref="L12:L64" si="1">+I12+J12-K12</f>
        <v>76698888</v>
      </c>
      <c r="M12" s="1">
        <v>44870794</v>
      </c>
      <c r="N12" s="1"/>
      <c r="O12" s="1"/>
      <c r="P12" s="1">
        <f t="shared" ref="P12:P64" si="2">+M12+N12-O12</f>
        <v>44870794</v>
      </c>
      <c r="Q12" s="1">
        <v>22174635</v>
      </c>
      <c r="R12" s="1"/>
      <c r="S12" s="1"/>
      <c r="T12" s="1">
        <f t="shared" ref="T12:T64" si="3">+Q12+R12-S12</f>
        <v>22174635</v>
      </c>
      <c r="U12" s="1">
        <v>34303501</v>
      </c>
      <c r="V12" s="1"/>
      <c r="W12" s="1"/>
      <c r="X12" s="1">
        <v>21100000</v>
      </c>
      <c r="Y12" s="1">
        <f t="shared" ref="Y12:Y64" si="4">+U12+V12-W12+X12</f>
        <v>55403501</v>
      </c>
      <c r="Z12" s="1">
        <v>59088725</v>
      </c>
      <c r="AA12" s="1"/>
      <c r="AB12" s="1"/>
      <c r="AC12" s="1">
        <v>7020000</v>
      </c>
      <c r="AD12" s="1">
        <f t="shared" ref="AD12:AD64" si="5">+Z12+AA12-AB12+AC12</f>
        <v>66108725</v>
      </c>
      <c r="AE12" s="1">
        <v>54450713</v>
      </c>
      <c r="AF12" s="1"/>
      <c r="AG12" s="1"/>
      <c r="AH12" s="1">
        <v>22000000</v>
      </c>
      <c r="AI12" s="1">
        <f t="shared" ref="AI12:AI64" si="6">+AE12+AF12+AG12-AH12</f>
        <v>32450713</v>
      </c>
      <c r="AJ12" s="1">
        <v>22020267</v>
      </c>
      <c r="AK12" s="1">
        <v>5000000</v>
      </c>
      <c r="AL12" s="1"/>
      <c r="AM12" s="1">
        <f t="shared" ref="AM12:AM64" si="7">+AJ12+AK12-AL12</f>
        <v>27020267</v>
      </c>
      <c r="AN12" s="1">
        <v>51807962</v>
      </c>
      <c r="AO12" s="1"/>
      <c r="AP12" s="1"/>
      <c r="AQ12" s="1">
        <f t="shared" ref="AQ12:AQ64" si="8">+AN12+AO12-AP12</f>
        <v>51807962</v>
      </c>
      <c r="AR12" s="1">
        <v>62446347</v>
      </c>
      <c r="AS12" s="1">
        <v>9966064</v>
      </c>
      <c r="AT12" s="1"/>
      <c r="AU12" s="1">
        <f>-11000000-7020000</f>
        <v>-18020000</v>
      </c>
      <c r="AV12" s="1">
        <f t="shared" ref="AV12:AV64" si="9">+AR12+AS12-AT12+AU12</f>
        <v>54392411</v>
      </c>
      <c r="AW12" s="1">
        <v>50803429</v>
      </c>
      <c r="AX12" s="1">
        <v>-10100000</v>
      </c>
      <c r="AY12" s="8">
        <f t="shared" ref="AY12:AY64" si="10">+AW12+AX12</f>
        <v>40703429</v>
      </c>
      <c r="AZ12" s="1">
        <v>626535176</v>
      </c>
      <c r="BA12" s="1">
        <f t="shared" ref="BA12:BA64" si="11">+AF12</f>
        <v>0</v>
      </c>
      <c r="BB12" s="1">
        <f t="shared" ref="BB12:BB64" si="12">+E12+J12+N12+R12+V12+AA12+AG12+AK12+AO12+AS12</f>
        <v>14966064</v>
      </c>
      <c r="BC12" s="1">
        <f t="shared" ref="BC12:BC64" si="13">+F12+K12+O12+S12+W12+AB12+AH12+AL12+AP12+AT12</f>
        <v>22000000</v>
      </c>
      <c r="BD12" s="1">
        <f t="shared" ref="BD12:BD64" si="14">+G12+X12+AC12+AU12+AX12</f>
        <v>0</v>
      </c>
      <c r="BE12" s="1">
        <f t="shared" ref="BE12:BE64" si="15">+AZ12+BA12+BB12-BC12+BD12</f>
        <v>619501240</v>
      </c>
    </row>
    <row r="13" spans="1:57" s="4" customFormat="1" x14ac:dyDescent="0.2">
      <c r="A13" s="6" t="s">
        <v>10</v>
      </c>
      <c r="B13" s="9" t="s">
        <v>11</v>
      </c>
      <c r="C13" s="1">
        <v>5000000</v>
      </c>
      <c r="D13" s="1">
        <v>3000000</v>
      </c>
      <c r="E13" s="1"/>
      <c r="F13" s="1"/>
      <c r="G13" s="1"/>
      <c r="H13" s="1">
        <f t="shared" si="0"/>
        <v>3000000</v>
      </c>
      <c r="I13" s="1">
        <v>4000000</v>
      </c>
      <c r="J13" s="1"/>
      <c r="K13" s="1"/>
      <c r="L13" s="1">
        <f t="shared" si="1"/>
        <v>4000000</v>
      </c>
      <c r="M13" s="1">
        <v>4000000</v>
      </c>
      <c r="N13" s="1"/>
      <c r="O13" s="1"/>
      <c r="P13" s="1">
        <f t="shared" si="2"/>
        <v>4000000</v>
      </c>
      <c r="Q13" s="1">
        <v>3000000</v>
      </c>
      <c r="R13" s="1"/>
      <c r="S13" s="1"/>
      <c r="T13" s="1">
        <f t="shared" si="3"/>
        <v>3000000</v>
      </c>
      <c r="U13" s="1">
        <v>4000000</v>
      </c>
      <c r="V13" s="1"/>
      <c r="W13" s="1">
        <v>9665250</v>
      </c>
      <c r="X13" s="1">
        <v>5200000</v>
      </c>
      <c r="Y13" s="1">
        <f t="shared" si="4"/>
        <v>-465250</v>
      </c>
      <c r="Z13" s="1">
        <v>12000000</v>
      </c>
      <c r="AA13" s="1"/>
      <c r="AB13" s="1"/>
      <c r="AC13" s="1"/>
      <c r="AD13" s="1">
        <f t="shared" si="5"/>
        <v>12000000</v>
      </c>
      <c r="AE13" s="1">
        <v>0</v>
      </c>
      <c r="AF13" s="1"/>
      <c r="AG13" s="1"/>
      <c r="AH13" s="1"/>
      <c r="AI13" s="1">
        <f t="shared" si="6"/>
        <v>0</v>
      </c>
      <c r="AJ13" s="1">
        <v>0</v>
      </c>
      <c r="AK13" s="1"/>
      <c r="AL13" s="1"/>
      <c r="AM13" s="1">
        <f t="shared" si="7"/>
        <v>0</v>
      </c>
      <c r="AN13" s="1">
        <v>0</v>
      </c>
      <c r="AO13" s="1">
        <v>1500000</v>
      </c>
      <c r="AP13" s="1"/>
      <c r="AQ13" s="1">
        <f t="shared" si="8"/>
        <v>1500000</v>
      </c>
      <c r="AR13" s="1">
        <v>0</v>
      </c>
      <c r="AS13" s="1">
        <v>3350974</v>
      </c>
      <c r="AT13" s="1"/>
      <c r="AU13" s="1">
        <v>-2000000</v>
      </c>
      <c r="AV13" s="1">
        <f t="shared" si="9"/>
        <v>1350974</v>
      </c>
      <c r="AW13" s="1">
        <v>0</v>
      </c>
      <c r="AX13" s="1">
        <v>-3200000</v>
      </c>
      <c r="AY13" s="8">
        <f t="shared" si="10"/>
        <v>-3200000</v>
      </c>
      <c r="AZ13" s="1">
        <v>35000000</v>
      </c>
      <c r="BA13" s="1">
        <f t="shared" si="11"/>
        <v>0</v>
      </c>
      <c r="BB13" s="1">
        <f t="shared" si="12"/>
        <v>4850974</v>
      </c>
      <c r="BC13" s="1">
        <f t="shared" si="13"/>
        <v>9665250</v>
      </c>
      <c r="BD13" s="1">
        <f t="shared" si="14"/>
        <v>0</v>
      </c>
      <c r="BE13" s="1">
        <f t="shared" si="15"/>
        <v>30185724</v>
      </c>
    </row>
    <row r="14" spans="1:57" s="4" customFormat="1" x14ac:dyDescent="0.2">
      <c r="A14" s="6" t="s">
        <v>12</v>
      </c>
      <c r="B14" s="9" t="s">
        <v>13</v>
      </c>
      <c r="C14" s="1">
        <v>10000000</v>
      </c>
      <c r="D14" s="1">
        <v>10000000</v>
      </c>
      <c r="E14" s="1"/>
      <c r="F14" s="1"/>
      <c r="G14" s="1"/>
      <c r="H14" s="1">
        <f t="shared" si="0"/>
        <v>10000000</v>
      </c>
      <c r="I14" s="1">
        <v>10000000</v>
      </c>
      <c r="J14" s="1"/>
      <c r="K14" s="1"/>
      <c r="L14" s="1">
        <f t="shared" si="1"/>
        <v>10000000</v>
      </c>
      <c r="M14" s="1">
        <v>10000000</v>
      </c>
      <c r="N14" s="1"/>
      <c r="O14" s="1"/>
      <c r="P14" s="1">
        <f t="shared" si="2"/>
        <v>10000000</v>
      </c>
      <c r="Q14" s="1">
        <v>10000000</v>
      </c>
      <c r="R14" s="1"/>
      <c r="S14" s="1"/>
      <c r="T14" s="1">
        <f t="shared" si="3"/>
        <v>10000000</v>
      </c>
      <c r="U14" s="1">
        <v>10000000</v>
      </c>
      <c r="V14" s="1"/>
      <c r="W14" s="1"/>
      <c r="X14" s="1"/>
      <c r="Y14" s="1">
        <f t="shared" si="4"/>
        <v>10000000</v>
      </c>
      <c r="Z14" s="1">
        <v>10000000</v>
      </c>
      <c r="AA14" s="1"/>
      <c r="AB14" s="1"/>
      <c r="AC14" s="1"/>
      <c r="AD14" s="1">
        <f t="shared" si="5"/>
        <v>10000000</v>
      </c>
      <c r="AE14" s="1">
        <v>10000000</v>
      </c>
      <c r="AF14" s="1"/>
      <c r="AG14" s="1"/>
      <c r="AH14" s="1"/>
      <c r="AI14" s="1">
        <f t="shared" si="6"/>
        <v>10000000</v>
      </c>
      <c r="AJ14" s="1">
        <v>4000000</v>
      </c>
      <c r="AK14" s="1"/>
      <c r="AL14" s="1"/>
      <c r="AM14" s="1">
        <f t="shared" si="7"/>
        <v>4000000</v>
      </c>
      <c r="AN14" s="1">
        <v>0</v>
      </c>
      <c r="AO14" s="1"/>
      <c r="AP14" s="1">
        <v>1500000</v>
      </c>
      <c r="AQ14" s="1">
        <f t="shared" si="8"/>
        <v>-1500000</v>
      </c>
      <c r="AR14" s="1">
        <v>0</v>
      </c>
      <c r="AS14" s="1"/>
      <c r="AT14" s="1">
        <v>24237720</v>
      </c>
      <c r="AU14" s="1"/>
      <c r="AV14" s="1">
        <f t="shared" si="9"/>
        <v>-24237720</v>
      </c>
      <c r="AW14" s="1">
        <v>0</v>
      </c>
      <c r="AX14" s="1"/>
      <c r="AY14" s="8">
        <f t="shared" si="10"/>
        <v>0</v>
      </c>
      <c r="AZ14" s="1">
        <v>84000000</v>
      </c>
      <c r="BA14" s="1">
        <f t="shared" si="11"/>
        <v>0</v>
      </c>
      <c r="BB14" s="1">
        <f t="shared" si="12"/>
        <v>0</v>
      </c>
      <c r="BC14" s="1">
        <f t="shared" si="13"/>
        <v>25737720</v>
      </c>
      <c r="BD14" s="1">
        <f t="shared" si="14"/>
        <v>0</v>
      </c>
      <c r="BE14" s="1">
        <f t="shared" si="15"/>
        <v>58262280</v>
      </c>
    </row>
    <row r="15" spans="1:57" s="4" customFormat="1" x14ac:dyDescent="0.2">
      <c r="A15" s="6" t="s">
        <v>14</v>
      </c>
      <c r="B15" s="9" t="s">
        <v>15</v>
      </c>
      <c r="C15" s="1">
        <v>31280120</v>
      </c>
      <c r="D15" s="1">
        <v>34579077</v>
      </c>
      <c r="E15" s="1"/>
      <c r="F15" s="1"/>
      <c r="G15" s="1"/>
      <c r="H15" s="1">
        <f t="shared" si="0"/>
        <v>34579077</v>
      </c>
      <c r="I15" s="1">
        <v>30132310</v>
      </c>
      <c r="J15" s="1"/>
      <c r="K15" s="1"/>
      <c r="L15" s="1">
        <f t="shared" si="1"/>
        <v>30132310</v>
      </c>
      <c r="M15" s="1">
        <v>18177266</v>
      </c>
      <c r="N15" s="1"/>
      <c r="O15" s="1"/>
      <c r="P15" s="1">
        <f t="shared" si="2"/>
        <v>18177266</v>
      </c>
      <c r="Q15" s="1">
        <v>10490956</v>
      </c>
      <c r="R15" s="1"/>
      <c r="S15" s="1"/>
      <c r="T15" s="1">
        <f t="shared" si="3"/>
        <v>10490956</v>
      </c>
      <c r="U15" s="1">
        <v>11524964</v>
      </c>
      <c r="V15" s="1"/>
      <c r="W15" s="1"/>
      <c r="X15" s="1">
        <v>10000000</v>
      </c>
      <c r="Y15" s="1">
        <f t="shared" si="4"/>
        <v>21524964</v>
      </c>
      <c r="Z15" s="1">
        <v>25424707</v>
      </c>
      <c r="AA15" s="1"/>
      <c r="AB15" s="1"/>
      <c r="AC15" s="1">
        <v>900000</v>
      </c>
      <c r="AD15" s="1">
        <f t="shared" si="5"/>
        <v>26324707</v>
      </c>
      <c r="AE15" s="1">
        <v>27403558</v>
      </c>
      <c r="AF15" s="1"/>
      <c r="AG15" s="1"/>
      <c r="AH15" s="1"/>
      <c r="AI15" s="1">
        <f t="shared" si="6"/>
        <v>27403558</v>
      </c>
      <c r="AJ15" s="1">
        <v>12049978</v>
      </c>
      <c r="AK15" s="1"/>
      <c r="AL15" s="1"/>
      <c r="AM15" s="1">
        <f t="shared" si="7"/>
        <v>12049978</v>
      </c>
      <c r="AN15" s="1">
        <v>22753200</v>
      </c>
      <c r="AO15" s="1"/>
      <c r="AP15" s="1"/>
      <c r="AQ15" s="1">
        <f t="shared" si="8"/>
        <v>22753200</v>
      </c>
      <c r="AR15" s="1">
        <v>28706641</v>
      </c>
      <c r="AS15" s="1"/>
      <c r="AT15" s="1">
        <v>11063273</v>
      </c>
      <c r="AU15" s="1">
        <v>-900000</v>
      </c>
      <c r="AV15" s="1">
        <f t="shared" si="9"/>
        <v>16743368</v>
      </c>
      <c r="AW15" s="1">
        <v>22558758</v>
      </c>
      <c r="AX15" s="1">
        <v>-10000000</v>
      </c>
      <c r="AY15" s="8">
        <f t="shared" si="10"/>
        <v>12558758</v>
      </c>
      <c r="AZ15" s="1">
        <v>275081535</v>
      </c>
      <c r="BA15" s="1">
        <f t="shared" si="11"/>
        <v>0</v>
      </c>
      <c r="BB15" s="1">
        <f t="shared" si="12"/>
        <v>0</v>
      </c>
      <c r="BC15" s="1">
        <f t="shared" si="13"/>
        <v>11063273</v>
      </c>
      <c r="BD15" s="1">
        <f t="shared" si="14"/>
        <v>0</v>
      </c>
      <c r="BE15" s="1">
        <f t="shared" si="15"/>
        <v>264018262</v>
      </c>
    </row>
    <row r="16" spans="1:57" s="4" customFormat="1" x14ac:dyDescent="0.2">
      <c r="A16" s="6" t="s">
        <v>16</v>
      </c>
      <c r="B16" s="9" t="s">
        <v>17</v>
      </c>
      <c r="C16" s="1">
        <v>5342100</v>
      </c>
      <c r="D16" s="1">
        <v>6911265</v>
      </c>
      <c r="E16" s="1"/>
      <c r="F16" s="1"/>
      <c r="G16" s="1"/>
      <c r="H16" s="1">
        <f t="shared" si="0"/>
        <v>6911265</v>
      </c>
      <c r="I16" s="1">
        <v>6245982</v>
      </c>
      <c r="J16" s="1"/>
      <c r="K16" s="1"/>
      <c r="L16" s="1">
        <f t="shared" si="1"/>
        <v>6245982</v>
      </c>
      <c r="M16" s="1">
        <v>3610971</v>
      </c>
      <c r="N16" s="1"/>
      <c r="O16" s="1"/>
      <c r="P16" s="1">
        <f t="shared" si="2"/>
        <v>3610971</v>
      </c>
      <c r="Q16" s="1">
        <v>1745026</v>
      </c>
      <c r="R16" s="1"/>
      <c r="S16" s="1"/>
      <c r="T16" s="1">
        <f t="shared" si="3"/>
        <v>1745026</v>
      </c>
      <c r="U16" s="1">
        <v>2923383</v>
      </c>
      <c r="V16" s="1"/>
      <c r="W16" s="1"/>
      <c r="X16" s="1">
        <v>1960000</v>
      </c>
      <c r="Y16" s="1">
        <f t="shared" si="4"/>
        <v>4883383</v>
      </c>
      <c r="Z16" s="1">
        <v>4692673</v>
      </c>
      <c r="AA16" s="1"/>
      <c r="AB16" s="1"/>
      <c r="AC16" s="1">
        <v>410000</v>
      </c>
      <c r="AD16" s="1">
        <f t="shared" si="5"/>
        <v>5102673</v>
      </c>
      <c r="AE16" s="1">
        <v>4928486</v>
      </c>
      <c r="AF16" s="1"/>
      <c r="AG16" s="1"/>
      <c r="AH16" s="1"/>
      <c r="AI16" s="1">
        <f t="shared" si="6"/>
        <v>4928486</v>
      </c>
      <c r="AJ16" s="1">
        <v>1970454</v>
      </c>
      <c r="AK16" s="1"/>
      <c r="AL16" s="1"/>
      <c r="AM16" s="1">
        <f t="shared" si="7"/>
        <v>1970454</v>
      </c>
      <c r="AN16" s="1">
        <v>4333941</v>
      </c>
      <c r="AO16" s="1"/>
      <c r="AP16" s="1"/>
      <c r="AQ16" s="1">
        <f t="shared" si="8"/>
        <v>4333941</v>
      </c>
      <c r="AR16" s="1">
        <v>5319288</v>
      </c>
      <c r="AS16" s="1"/>
      <c r="AT16" s="1">
        <v>699477</v>
      </c>
      <c r="AU16" s="1">
        <f>-960000-410000</f>
        <v>-1370000</v>
      </c>
      <c r="AV16" s="1">
        <f t="shared" si="9"/>
        <v>3249811</v>
      </c>
      <c r="AW16" s="1">
        <v>4296904</v>
      </c>
      <c r="AX16" s="1">
        <v>-1000000</v>
      </c>
      <c r="AY16" s="8">
        <f t="shared" si="10"/>
        <v>3296904</v>
      </c>
      <c r="AZ16" s="1">
        <v>52320473</v>
      </c>
      <c r="BA16" s="1">
        <f t="shared" si="11"/>
        <v>0</v>
      </c>
      <c r="BB16" s="1">
        <f t="shared" si="12"/>
        <v>0</v>
      </c>
      <c r="BC16" s="1">
        <f t="shared" si="13"/>
        <v>699477</v>
      </c>
      <c r="BD16" s="1">
        <f t="shared" si="14"/>
        <v>0</v>
      </c>
      <c r="BE16" s="1">
        <f t="shared" si="15"/>
        <v>51620996</v>
      </c>
    </row>
    <row r="17" spans="1:57" s="4" customFormat="1" x14ac:dyDescent="0.2">
      <c r="A17" s="6" t="s">
        <v>18</v>
      </c>
      <c r="B17" s="9" t="s">
        <v>19</v>
      </c>
      <c r="C17" s="1">
        <v>0</v>
      </c>
      <c r="D17" s="1">
        <v>0</v>
      </c>
      <c r="E17" s="1"/>
      <c r="F17" s="1"/>
      <c r="G17" s="1"/>
      <c r="H17" s="1">
        <f t="shared" si="0"/>
        <v>0</v>
      </c>
      <c r="I17" s="1">
        <v>0</v>
      </c>
      <c r="J17" s="1"/>
      <c r="K17" s="1"/>
      <c r="L17" s="1">
        <f t="shared" si="1"/>
        <v>0</v>
      </c>
      <c r="M17" s="1">
        <v>0</v>
      </c>
      <c r="N17" s="1"/>
      <c r="O17" s="1"/>
      <c r="P17" s="1">
        <f t="shared" si="2"/>
        <v>0</v>
      </c>
      <c r="Q17" s="1">
        <v>0</v>
      </c>
      <c r="R17" s="1"/>
      <c r="S17" s="1"/>
      <c r="T17" s="1">
        <f t="shared" si="3"/>
        <v>0</v>
      </c>
      <c r="U17" s="1">
        <v>0</v>
      </c>
      <c r="V17" s="1">
        <v>9665250</v>
      </c>
      <c r="W17" s="1"/>
      <c r="X17" s="1"/>
      <c r="Y17" s="1">
        <f t="shared" si="4"/>
        <v>9665250</v>
      </c>
      <c r="Z17" s="1">
        <v>0</v>
      </c>
      <c r="AA17" s="1"/>
      <c r="AB17" s="1"/>
      <c r="AC17" s="1"/>
      <c r="AD17" s="1">
        <f t="shared" si="5"/>
        <v>0</v>
      </c>
      <c r="AE17" s="1">
        <v>0</v>
      </c>
      <c r="AF17" s="1"/>
      <c r="AG17" s="1"/>
      <c r="AH17" s="1"/>
      <c r="AI17" s="1">
        <f t="shared" si="6"/>
        <v>0</v>
      </c>
      <c r="AJ17" s="1">
        <v>0</v>
      </c>
      <c r="AK17" s="1"/>
      <c r="AL17" s="1"/>
      <c r="AM17" s="1">
        <f t="shared" si="7"/>
        <v>0</v>
      </c>
      <c r="AN17" s="1">
        <v>0</v>
      </c>
      <c r="AO17" s="1"/>
      <c r="AP17" s="1"/>
      <c r="AQ17" s="1">
        <f t="shared" si="8"/>
        <v>0</v>
      </c>
      <c r="AR17" s="1">
        <v>0</v>
      </c>
      <c r="AS17" s="1"/>
      <c r="AT17" s="1">
        <v>9665250</v>
      </c>
      <c r="AU17" s="1"/>
      <c r="AV17" s="1">
        <f t="shared" si="9"/>
        <v>-9665250</v>
      </c>
      <c r="AW17" s="1">
        <v>0</v>
      </c>
      <c r="AX17" s="1"/>
      <c r="AY17" s="8">
        <f t="shared" si="10"/>
        <v>0</v>
      </c>
      <c r="AZ17" s="1">
        <v>0</v>
      </c>
      <c r="BA17" s="1">
        <f t="shared" si="11"/>
        <v>0</v>
      </c>
      <c r="BB17" s="1">
        <f t="shared" si="12"/>
        <v>9665250</v>
      </c>
      <c r="BC17" s="1">
        <f t="shared" si="13"/>
        <v>9665250</v>
      </c>
      <c r="BD17" s="1">
        <f t="shared" si="14"/>
        <v>0</v>
      </c>
      <c r="BE17" s="1">
        <f t="shared" si="15"/>
        <v>0</v>
      </c>
    </row>
    <row r="18" spans="1:57" s="4" customFormat="1" x14ac:dyDescent="0.2">
      <c r="A18" s="6" t="s">
        <v>20</v>
      </c>
      <c r="B18" s="9" t="s">
        <v>21</v>
      </c>
      <c r="C18" s="1">
        <v>641085</v>
      </c>
      <c r="D18" s="1">
        <v>641078</v>
      </c>
      <c r="E18" s="1"/>
      <c r="F18" s="1"/>
      <c r="G18" s="1"/>
      <c r="H18" s="1">
        <f t="shared" si="0"/>
        <v>641078</v>
      </c>
      <c r="I18" s="1">
        <v>641078</v>
      </c>
      <c r="J18" s="1"/>
      <c r="K18" s="1"/>
      <c r="L18" s="1">
        <f t="shared" si="1"/>
        <v>641078</v>
      </c>
      <c r="M18" s="1">
        <v>641078</v>
      </c>
      <c r="N18" s="1"/>
      <c r="O18" s="1"/>
      <c r="P18" s="1">
        <f t="shared" si="2"/>
        <v>641078</v>
      </c>
      <c r="Q18" s="1">
        <v>641078</v>
      </c>
      <c r="R18" s="1"/>
      <c r="S18" s="1"/>
      <c r="T18" s="1">
        <f t="shared" si="3"/>
        <v>641078</v>
      </c>
      <c r="U18" s="1">
        <v>641078</v>
      </c>
      <c r="V18" s="1"/>
      <c r="W18" s="1"/>
      <c r="X18" s="1"/>
      <c r="Y18" s="1">
        <f t="shared" si="4"/>
        <v>641078</v>
      </c>
      <c r="Z18" s="1">
        <v>641078</v>
      </c>
      <c r="AA18" s="1"/>
      <c r="AB18" s="1"/>
      <c r="AC18" s="1"/>
      <c r="AD18" s="1">
        <f t="shared" si="5"/>
        <v>641078</v>
      </c>
      <c r="AE18" s="1">
        <v>641078</v>
      </c>
      <c r="AF18" s="1"/>
      <c r="AG18" s="1"/>
      <c r="AH18" s="1"/>
      <c r="AI18" s="1">
        <f t="shared" si="6"/>
        <v>641078</v>
      </c>
      <c r="AJ18" s="1">
        <v>641078</v>
      </c>
      <c r="AK18" s="1"/>
      <c r="AL18" s="1"/>
      <c r="AM18" s="1">
        <f t="shared" si="7"/>
        <v>641078</v>
      </c>
      <c r="AN18" s="1">
        <v>641078</v>
      </c>
      <c r="AO18" s="1"/>
      <c r="AP18" s="1"/>
      <c r="AQ18" s="1">
        <f t="shared" si="8"/>
        <v>641078</v>
      </c>
      <c r="AR18" s="1">
        <v>641078</v>
      </c>
      <c r="AS18" s="1"/>
      <c r="AT18" s="1">
        <v>1001799</v>
      </c>
      <c r="AU18" s="1"/>
      <c r="AV18" s="1">
        <f t="shared" si="9"/>
        <v>-360721</v>
      </c>
      <c r="AW18" s="1">
        <v>641078</v>
      </c>
      <c r="AX18" s="1"/>
      <c r="AY18" s="8">
        <f t="shared" si="10"/>
        <v>641078</v>
      </c>
      <c r="AZ18" s="1">
        <v>7692943</v>
      </c>
      <c r="BA18" s="1">
        <f t="shared" si="11"/>
        <v>0</v>
      </c>
      <c r="BB18" s="1">
        <f t="shared" si="12"/>
        <v>0</v>
      </c>
      <c r="BC18" s="1">
        <f t="shared" si="13"/>
        <v>1001799</v>
      </c>
      <c r="BD18" s="1">
        <f t="shared" si="14"/>
        <v>0</v>
      </c>
      <c r="BE18" s="1">
        <f t="shared" si="15"/>
        <v>6691144</v>
      </c>
    </row>
    <row r="19" spans="1:57" s="4" customFormat="1" x14ac:dyDescent="0.2">
      <c r="A19" s="6" t="s">
        <v>22</v>
      </c>
      <c r="B19" s="9" t="s">
        <v>23</v>
      </c>
      <c r="C19" s="1">
        <v>70000000</v>
      </c>
      <c r="D19" s="1">
        <v>0</v>
      </c>
      <c r="E19" s="1"/>
      <c r="F19" s="1"/>
      <c r="G19" s="1"/>
      <c r="H19" s="1">
        <f t="shared" si="0"/>
        <v>0</v>
      </c>
      <c r="I19" s="1">
        <v>0</v>
      </c>
      <c r="J19" s="1"/>
      <c r="K19" s="1"/>
      <c r="L19" s="1">
        <f t="shared" si="1"/>
        <v>0</v>
      </c>
      <c r="M19" s="1">
        <v>0</v>
      </c>
      <c r="N19" s="1"/>
      <c r="O19" s="1"/>
      <c r="P19" s="1">
        <f t="shared" si="2"/>
        <v>0</v>
      </c>
      <c r="Q19" s="1">
        <v>0</v>
      </c>
      <c r="R19" s="1"/>
      <c r="S19" s="1"/>
      <c r="T19" s="1">
        <f t="shared" si="3"/>
        <v>0</v>
      </c>
      <c r="U19" s="1">
        <v>0</v>
      </c>
      <c r="V19" s="1"/>
      <c r="W19" s="1"/>
      <c r="X19" s="1"/>
      <c r="Y19" s="1">
        <f t="shared" si="4"/>
        <v>0</v>
      </c>
      <c r="Z19" s="1">
        <v>0</v>
      </c>
      <c r="AA19" s="1"/>
      <c r="AB19" s="1"/>
      <c r="AC19" s="1"/>
      <c r="AD19" s="1">
        <f t="shared" si="5"/>
        <v>0</v>
      </c>
      <c r="AE19" s="1">
        <v>0</v>
      </c>
      <c r="AF19" s="1"/>
      <c r="AG19" s="1"/>
      <c r="AH19" s="1">
        <v>10000000</v>
      </c>
      <c r="AI19" s="1">
        <f t="shared" si="6"/>
        <v>-10000000</v>
      </c>
      <c r="AJ19" s="1">
        <v>0</v>
      </c>
      <c r="AK19" s="1"/>
      <c r="AL19" s="1"/>
      <c r="AM19" s="1">
        <f t="shared" si="7"/>
        <v>0</v>
      </c>
      <c r="AN19" s="1">
        <v>0</v>
      </c>
      <c r="AO19" s="1"/>
      <c r="AP19" s="1"/>
      <c r="AQ19" s="1">
        <f t="shared" si="8"/>
        <v>0</v>
      </c>
      <c r="AR19" s="1">
        <v>0</v>
      </c>
      <c r="AS19" s="1"/>
      <c r="AT19" s="1">
        <v>9122557</v>
      </c>
      <c r="AU19" s="1"/>
      <c r="AV19" s="1">
        <f t="shared" si="9"/>
        <v>-9122557</v>
      </c>
      <c r="AW19" s="1">
        <v>809698294</v>
      </c>
      <c r="AX19" s="1"/>
      <c r="AY19" s="8">
        <f t="shared" si="10"/>
        <v>809698294</v>
      </c>
      <c r="AZ19" s="1">
        <v>879698294</v>
      </c>
      <c r="BA19" s="1">
        <f t="shared" si="11"/>
        <v>0</v>
      </c>
      <c r="BB19" s="1">
        <f t="shared" si="12"/>
        <v>0</v>
      </c>
      <c r="BC19" s="1">
        <f t="shared" si="13"/>
        <v>19122557</v>
      </c>
      <c r="BD19" s="1">
        <f t="shared" si="14"/>
        <v>0</v>
      </c>
      <c r="BE19" s="1">
        <f t="shared" si="15"/>
        <v>860575737</v>
      </c>
    </row>
    <row r="20" spans="1:57" s="4" customFormat="1" x14ac:dyDescent="0.2">
      <c r="A20" s="6" t="s">
        <v>24</v>
      </c>
      <c r="B20" s="9" t="s">
        <v>25</v>
      </c>
      <c r="C20" s="1">
        <v>50000000</v>
      </c>
      <c r="D20" s="1">
        <v>0</v>
      </c>
      <c r="E20" s="1"/>
      <c r="F20" s="1"/>
      <c r="G20" s="1"/>
      <c r="H20" s="1">
        <f t="shared" si="0"/>
        <v>0</v>
      </c>
      <c r="I20" s="1">
        <v>0</v>
      </c>
      <c r="J20" s="1"/>
      <c r="K20" s="1"/>
      <c r="L20" s="1">
        <f t="shared" si="1"/>
        <v>0</v>
      </c>
      <c r="M20" s="1">
        <v>0</v>
      </c>
      <c r="N20" s="1"/>
      <c r="O20" s="1"/>
      <c r="P20" s="1">
        <f t="shared" si="2"/>
        <v>0</v>
      </c>
      <c r="Q20" s="1">
        <v>0</v>
      </c>
      <c r="R20" s="1"/>
      <c r="S20" s="1"/>
      <c r="T20" s="1">
        <f t="shared" si="3"/>
        <v>0</v>
      </c>
      <c r="U20" s="1">
        <v>346551577</v>
      </c>
      <c r="V20" s="1"/>
      <c r="W20" s="1"/>
      <c r="X20" s="1"/>
      <c r="Y20" s="1">
        <f t="shared" si="4"/>
        <v>346551577</v>
      </c>
      <c r="Z20" s="1">
        <v>0</v>
      </c>
      <c r="AA20" s="1"/>
      <c r="AB20" s="1"/>
      <c r="AC20" s="1"/>
      <c r="AD20" s="1">
        <f t="shared" si="5"/>
        <v>0</v>
      </c>
      <c r="AE20" s="1">
        <v>0</v>
      </c>
      <c r="AF20" s="1"/>
      <c r="AG20" s="1"/>
      <c r="AH20" s="1">
        <v>20000000</v>
      </c>
      <c r="AI20" s="1">
        <f t="shared" si="6"/>
        <v>-20000000</v>
      </c>
      <c r="AJ20" s="1">
        <v>0</v>
      </c>
      <c r="AK20" s="1"/>
      <c r="AL20" s="1"/>
      <c r="AM20" s="1">
        <f t="shared" si="7"/>
        <v>0</v>
      </c>
      <c r="AN20" s="1">
        <v>0</v>
      </c>
      <c r="AO20" s="1"/>
      <c r="AP20" s="1"/>
      <c r="AQ20" s="1">
        <f t="shared" si="8"/>
        <v>0</v>
      </c>
      <c r="AR20" s="1">
        <v>0</v>
      </c>
      <c r="AS20" s="1">
        <v>4722676</v>
      </c>
      <c r="AT20" s="1"/>
      <c r="AU20" s="1"/>
      <c r="AV20" s="1">
        <f t="shared" si="9"/>
        <v>4722676</v>
      </c>
      <c r="AW20" s="1">
        <v>0</v>
      </c>
      <c r="AX20" s="1"/>
      <c r="AY20" s="8">
        <f t="shared" si="10"/>
        <v>0</v>
      </c>
      <c r="AZ20" s="1">
        <v>396551577</v>
      </c>
      <c r="BA20" s="1">
        <f t="shared" si="11"/>
        <v>0</v>
      </c>
      <c r="BB20" s="1">
        <f t="shared" si="12"/>
        <v>4722676</v>
      </c>
      <c r="BC20" s="1">
        <f t="shared" si="13"/>
        <v>20000000</v>
      </c>
      <c r="BD20" s="1">
        <f t="shared" si="14"/>
        <v>0</v>
      </c>
      <c r="BE20" s="1">
        <f t="shared" si="15"/>
        <v>381274253</v>
      </c>
    </row>
    <row r="21" spans="1:57" s="4" customFormat="1" x14ac:dyDescent="0.2">
      <c r="A21" s="6" t="s">
        <v>26</v>
      </c>
      <c r="B21" s="9" t="s">
        <v>27</v>
      </c>
      <c r="C21" s="1">
        <v>44269949</v>
      </c>
      <c r="D21" s="1">
        <v>56201614</v>
      </c>
      <c r="E21" s="1"/>
      <c r="F21" s="1"/>
      <c r="G21" s="1"/>
      <c r="H21" s="1">
        <f t="shared" si="0"/>
        <v>56201614</v>
      </c>
      <c r="I21" s="1">
        <v>50021015</v>
      </c>
      <c r="J21" s="1"/>
      <c r="K21" s="1"/>
      <c r="L21" s="1">
        <f t="shared" si="1"/>
        <v>50021015</v>
      </c>
      <c r="M21" s="1">
        <v>28957002</v>
      </c>
      <c r="N21" s="1"/>
      <c r="O21" s="1"/>
      <c r="P21" s="1">
        <f t="shared" si="2"/>
        <v>28957002</v>
      </c>
      <c r="Q21" s="1">
        <v>13993419</v>
      </c>
      <c r="R21" s="1"/>
      <c r="S21" s="1"/>
      <c r="T21" s="1">
        <f t="shared" si="3"/>
        <v>13993419</v>
      </c>
      <c r="U21" s="1">
        <v>23388749</v>
      </c>
      <c r="V21" s="1"/>
      <c r="W21" s="1"/>
      <c r="X21" s="1">
        <v>14000000</v>
      </c>
      <c r="Y21" s="1">
        <f t="shared" si="4"/>
        <v>37388749</v>
      </c>
      <c r="Z21" s="1">
        <v>36103563</v>
      </c>
      <c r="AA21" s="1"/>
      <c r="AB21" s="1"/>
      <c r="AC21" s="1">
        <v>4420000</v>
      </c>
      <c r="AD21" s="1">
        <f t="shared" si="5"/>
        <v>40523563</v>
      </c>
      <c r="AE21" s="1">
        <v>37937556</v>
      </c>
      <c r="AF21" s="1"/>
      <c r="AG21" s="1"/>
      <c r="AH21" s="1"/>
      <c r="AI21" s="1">
        <f t="shared" si="6"/>
        <v>37937556</v>
      </c>
      <c r="AJ21" s="1">
        <v>15269817</v>
      </c>
      <c r="AK21" s="1"/>
      <c r="AL21" s="1"/>
      <c r="AM21" s="1">
        <f t="shared" si="7"/>
        <v>15269817</v>
      </c>
      <c r="AN21" s="1">
        <v>33229703</v>
      </c>
      <c r="AO21" s="1"/>
      <c r="AP21" s="1"/>
      <c r="AQ21" s="1">
        <f t="shared" si="8"/>
        <v>33229703</v>
      </c>
      <c r="AR21" s="1">
        <v>40944744</v>
      </c>
      <c r="AS21" s="1">
        <v>2353672</v>
      </c>
      <c r="AT21" s="1"/>
      <c r="AU21" s="1">
        <v>-4420000</v>
      </c>
      <c r="AV21" s="1">
        <f t="shared" si="9"/>
        <v>38878416</v>
      </c>
      <c r="AW21" s="1">
        <v>32785134</v>
      </c>
      <c r="AX21" s="1">
        <v>-14000000</v>
      </c>
      <c r="AY21" s="8">
        <f t="shared" si="10"/>
        <v>18785134</v>
      </c>
      <c r="AZ21" s="1">
        <v>413102265</v>
      </c>
      <c r="BA21" s="1">
        <f t="shared" si="11"/>
        <v>0</v>
      </c>
      <c r="BB21" s="1">
        <f t="shared" si="12"/>
        <v>2353672</v>
      </c>
      <c r="BC21" s="1">
        <f t="shared" si="13"/>
        <v>0</v>
      </c>
      <c r="BD21" s="1">
        <f t="shared" si="14"/>
        <v>0</v>
      </c>
      <c r="BE21" s="1">
        <f t="shared" si="15"/>
        <v>415455937</v>
      </c>
    </row>
    <row r="22" spans="1:57" s="4" customFormat="1" x14ac:dyDescent="0.2">
      <c r="A22" s="6" t="s">
        <v>28</v>
      </c>
      <c r="B22" s="9" t="s">
        <v>29</v>
      </c>
      <c r="C22" s="1">
        <v>99543</v>
      </c>
      <c r="D22" s="1">
        <v>99533</v>
      </c>
      <c r="E22" s="1"/>
      <c r="F22" s="1"/>
      <c r="G22" s="1"/>
      <c r="H22" s="1">
        <f t="shared" si="0"/>
        <v>99533</v>
      </c>
      <c r="I22" s="1">
        <v>99533</v>
      </c>
      <c r="J22" s="1"/>
      <c r="K22" s="1"/>
      <c r="L22" s="1">
        <f t="shared" si="1"/>
        <v>99533</v>
      </c>
      <c r="M22" s="1">
        <v>99533</v>
      </c>
      <c r="N22" s="1"/>
      <c r="O22" s="1"/>
      <c r="P22" s="1">
        <f t="shared" si="2"/>
        <v>99533</v>
      </c>
      <c r="Q22" s="1">
        <v>99533</v>
      </c>
      <c r="R22" s="1"/>
      <c r="S22" s="1"/>
      <c r="T22" s="1">
        <f t="shared" si="3"/>
        <v>99533</v>
      </c>
      <c r="U22" s="1">
        <v>99533</v>
      </c>
      <c r="V22" s="1"/>
      <c r="W22" s="1"/>
      <c r="X22" s="1">
        <v>100000</v>
      </c>
      <c r="Y22" s="1">
        <f t="shared" si="4"/>
        <v>199533</v>
      </c>
      <c r="Z22" s="1">
        <v>99533</v>
      </c>
      <c r="AA22" s="1"/>
      <c r="AB22" s="1"/>
      <c r="AC22" s="1"/>
      <c r="AD22" s="1">
        <f t="shared" si="5"/>
        <v>99533</v>
      </c>
      <c r="AE22" s="1">
        <v>99533</v>
      </c>
      <c r="AF22" s="1"/>
      <c r="AG22" s="1"/>
      <c r="AH22" s="1"/>
      <c r="AI22" s="1">
        <f t="shared" si="6"/>
        <v>99533</v>
      </c>
      <c r="AJ22" s="1">
        <v>99533</v>
      </c>
      <c r="AK22" s="1"/>
      <c r="AL22" s="1"/>
      <c r="AM22" s="1">
        <f t="shared" si="7"/>
        <v>99533</v>
      </c>
      <c r="AN22" s="1">
        <v>99533</v>
      </c>
      <c r="AO22" s="1"/>
      <c r="AP22" s="1"/>
      <c r="AQ22" s="1">
        <f t="shared" si="8"/>
        <v>99533</v>
      </c>
      <c r="AR22" s="1">
        <v>99533</v>
      </c>
      <c r="AS22" s="1"/>
      <c r="AT22" s="1">
        <v>79588</v>
      </c>
      <c r="AU22" s="1">
        <v>-100000</v>
      </c>
      <c r="AV22" s="1">
        <f t="shared" si="9"/>
        <v>-80055</v>
      </c>
      <c r="AW22" s="1">
        <v>99533</v>
      </c>
      <c r="AX22" s="1"/>
      <c r="AY22" s="8">
        <f t="shared" si="10"/>
        <v>99533</v>
      </c>
      <c r="AZ22" s="1">
        <v>1194406</v>
      </c>
      <c r="BA22" s="1">
        <f t="shared" si="11"/>
        <v>0</v>
      </c>
      <c r="BB22" s="1">
        <f t="shared" si="12"/>
        <v>0</v>
      </c>
      <c r="BC22" s="1">
        <f t="shared" si="13"/>
        <v>79588</v>
      </c>
      <c r="BD22" s="1">
        <f t="shared" si="14"/>
        <v>0</v>
      </c>
      <c r="BE22" s="1">
        <f t="shared" si="15"/>
        <v>1114818</v>
      </c>
    </row>
    <row r="23" spans="1:57" s="4" customFormat="1" x14ac:dyDescent="0.2">
      <c r="A23" s="6" t="s">
        <v>30</v>
      </c>
      <c r="B23" s="9" t="s">
        <v>31</v>
      </c>
      <c r="C23" s="1">
        <v>10882054</v>
      </c>
      <c r="D23" s="1">
        <v>7254702</v>
      </c>
      <c r="E23" s="1"/>
      <c r="F23" s="1"/>
      <c r="G23" s="1"/>
      <c r="H23" s="1">
        <f t="shared" si="0"/>
        <v>7254702</v>
      </c>
      <c r="I23" s="1">
        <v>10882054</v>
      </c>
      <c r="J23" s="1"/>
      <c r="K23" s="1"/>
      <c r="L23" s="1">
        <f t="shared" si="1"/>
        <v>10882054</v>
      </c>
      <c r="M23" s="1">
        <v>7254702</v>
      </c>
      <c r="N23" s="1"/>
      <c r="O23" s="1"/>
      <c r="P23" s="1">
        <f t="shared" si="2"/>
        <v>7254702</v>
      </c>
      <c r="Q23" s="1">
        <v>9068378</v>
      </c>
      <c r="R23" s="1"/>
      <c r="S23" s="1"/>
      <c r="T23" s="1">
        <f t="shared" si="3"/>
        <v>9068378</v>
      </c>
      <c r="U23" s="1">
        <v>9068378</v>
      </c>
      <c r="V23" s="1"/>
      <c r="W23" s="1"/>
      <c r="X23" s="1">
        <v>4300000</v>
      </c>
      <c r="Y23" s="1">
        <f t="shared" si="4"/>
        <v>13368378</v>
      </c>
      <c r="Z23" s="1">
        <v>9068378</v>
      </c>
      <c r="AA23" s="1"/>
      <c r="AB23" s="1"/>
      <c r="AC23" s="1">
        <v>40000</v>
      </c>
      <c r="AD23" s="1">
        <f t="shared" si="5"/>
        <v>9108378</v>
      </c>
      <c r="AE23" s="1">
        <v>9068378</v>
      </c>
      <c r="AF23" s="1"/>
      <c r="AG23" s="1">
        <v>1000000</v>
      </c>
      <c r="AH23" s="1"/>
      <c r="AI23" s="1">
        <f t="shared" si="6"/>
        <v>10068378</v>
      </c>
      <c r="AJ23" s="1">
        <v>9068378</v>
      </c>
      <c r="AK23" s="1"/>
      <c r="AL23" s="1"/>
      <c r="AM23" s="1">
        <f t="shared" si="7"/>
        <v>9068378</v>
      </c>
      <c r="AN23" s="1">
        <v>9068378</v>
      </c>
      <c r="AO23" s="1"/>
      <c r="AP23" s="1"/>
      <c r="AQ23" s="1">
        <f t="shared" si="8"/>
        <v>9068378</v>
      </c>
      <c r="AR23" s="1">
        <v>9975216</v>
      </c>
      <c r="AS23" s="1"/>
      <c r="AT23" s="1">
        <v>3248459</v>
      </c>
      <c r="AU23" s="1">
        <f>-2000000-40000</f>
        <v>-2040000</v>
      </c>
      <c r="AV23" s="1">
        <f t="shared" si="9"/>
        <v>4686757</v>
      </c>
      <c r="AW23" s="1">
        <v>8161538</v>
      </c>
      <c r="AX23" s="1">
        <v>-2300000</v>
      </c>
      <c r="AY23" s="8">
        <f t="shared" si="10"/>
        <v>5861538</v>
      </c>
      <c r="AZ23" s="1">
        <v>108820534</v>
      </c>
      <c r="BA23" s="1">
        <f t="shared" si="11"/>
        <v>0</v>
      </c>
      <c r="BB23" s="1">
        <f t="shared" si="12"/>
        <v>1000000</v>
      </c>
      <c r="BC23" s="1">
        <f t="shared" si="13"/>
        <v>3248459</v>
      </c>
      <c r="BD23" s="1">
        <f t="shared" si="14"/>
        <v>0</v>
      </c>
      <c r="BE23" s="1">
        <f t="shared" si="15"/>
        <v>106572075</v>
      </c>
    </row>
    <row r="24" spans="1:57" s="4" customFormat="1" x14ac:dyDescent="0.2">
      <c r="A24" s="6" t="s">
        <v>32</v>
      </c>
      <c r="B24" s="9" t="s">
        <v>33</v>
      </c>
      <c r="C24" s="1">
        <v>10000000</v>
      </c>
      <c r="D24" s="1">
        <v>54203385</v>
      </c>
      <c r="E24" s="1"/>
      <c r="F24" s="1"/>
      <c r="G24" s="1"/>
      <c r="H24" s="1">
        <f t="shared" si="0"/>
        <v>54203385</v>
      </c>
      <c r="I24" s="1">
        <v>0</v>
      </c>
      <c r="J24" s="1"/>
      <c r="K24" s="1"/>
      <c r="L24" s="1">
        <f t="shared" si="1"/>
        <v>0</v>
      </c>
      <c r="M24" s="1">
        <v>0</v>
      </c>
      <c r="N24" s="1"/>
      <c r="O24" s="1"/>
      <c r="P24" s="1">
        <f t="shared" si="2"/>
        <v>0</v>
      </c>
      <c r="Q24" s="1">
        <v>0</v>
      </c>
      <c r="R24" s="1"/>
      <c r="S24" s="1"/>
      <c r="T24" s="1">
        <f t="shared" si="3"/>
        <v>0</v>
      </c>
      <c r="U24" s="1">
        <v>0</v>
      </c>
      <c r="V24" s="1"/>
      <c r="W24" s="1"/>
      <c r="X24" s="1"/>
      <c r="Y24" s="1">
        <f t="shared" si="4"/>
        <v>0</v>
      </c>
      <c r="Z24" s="1">
        <v>0</v>
      </c>
      <c r="AA24" s="1"/>
      <c r="AB24" s="1"/>
      <c r="AC24" s="1"/>
      <c r="AD24" s="1">
        <f t="shared" si="5"/>
        <v>0</v>
      </c>
      <c r="AE24" s="1">
        <v>0</v>
      </c>
      <c r="AF24" s="1"/>
      <c r="AG24" s="1"/>
      <c r="AH24" s="1"/>
      <c r="AI24" s="1">
        <f t="shared" si="6"/>
        <v>0</v>
      </c>
      <c r="AJ24" s="1">
        <v>0</v>
      </c>
      <c r="AK24" s="1"/>
      <c r="AL24" s="1"/>
      <c r="AM24" s="1">
        <f t="shared" si="7"/>
        <v>0</v>
      </c>
      <c r="AN24" s="1">
        <v>0</v>
      </c>
      <c r="AO24" s="1"/>
      <c r="AP24" s="1">
        <v>10000000</v>
      </c>
      <c r="AQ24" s="1">
        <f t="shared" si="8"/>
        <v>-10000000</v>
      </c>
      <c r="AR24" s="1">
        <v>0</v>
      </c>
      <c r="AS24" s="1">
        <v>33104641</v>
      </c>
      <c r="AT24" s="1"/>
      <c r="AU24" s="1"/>
      <c r="AV24" s="1">
        <f t="shared" si="9"/>
        <v>33104641</v>
      </c>
      <c r="AW24" s="1">
        <v>0</v>
      </c>
      <c r="AX24" s="1"/>
      <c r="AY24" s="8">
        <f t="shared" si="10"/>
        <v>0</v>
      </c>
      <c r="AZ24" s="1">
        <v>64203385</v>
      </c>
      <c r="BA24" s="1">
        <f t="shared" si="11"/>
        <v>0</v>
      </c>
      <c r="BB24" s="1">
        <f t="shared" si="12"/>
        <v>33104641</v>
      </c>
      <c r="BC24" s="1">
        <f t="shared" si="13"/>
        <v>10000000</v>
      </c>
      <c r="BD24" s="1">
        <f t="shared" si="14"/>
        <v>0</v>
      </c>
      <c r="BE24" s="1">
        <f t="shared" si="15"/>
        <v>87308026</v>
      </c>
    </row>
    <row r="25" spans="1:57" s="4" customFormat="1" x14ac:dyDescent="0.2">
      <c r="A25" s="6" t="s">
        <v>34</v>
      </c>
      <c r="B25" s="9" t="s">
        <v>35</v>
      </c>
      <c r="C25" s="1">
        <v>0</v>
      </c>
      <c r="D25" s="1">
        <v>0</v>
      </c>
      <c r="E25" s="1"/>
      <c r="F25" s="1"/>
      <c r="G25" s="1">
        <v>5000000</v>
      </c>
      <c r="H25" s="1">
        <f t="shared" si="0"/>
        <v>5000000</v>
      </c>
      <c r="I25" s="1">
        <v>0</v>
      </c>
      <c r="J25" s="1"/>
      <c r="K25" s="1"/>
      <c r="L25" s="1">
        <f t="shared" si="1"/>
        <v>0</v>
      </c>
      <c r="M25" s="1">
        <v>0</v>
      </c>
      <c r="N25" s="1"/>
      <c r="O25" s="1"/>
      <c r="P25" s="1">
        <f t="shared" si="2"/>
        <v>0</v>
      </c>
      <c r="Q25" s="1">
        <v>0</v>
      </c>
      <c r="R25" s="1"/>
      <c r="S25" s="1"/>
      <c r="T25" s="1">
        <f t="shared" si="3"/>
        <v>0</v>
      </c>
      <c r="U25" s="1">
        <v>0</v>
      </c>
      <c r="V25" s="1"/>
      <c r="W25" s="1"/>
      <c r="X25" s="1"/>
      <c r="Y25" s="1">
        <f t="shared" si="4"/>
        <v>0</v>
      </c>
      <c r="Z25" s="1">
        <v>0</v>
      </c>
      <c r="AA25" s="1"/>
      <c r="AB25" s="1"/>
      <c r="AC25" s="1"/>
      <c r="AD25" s="1">
        <f t="shared" si="5"/>
        <v>0</v>
      </c>
      <c r="AE25" s="1">
        <v>0</v>
      </c>
      <c r="AF25" s="1"/>
      <c r="AG25" s="1"/>
      <c r="AH25" s="1"/>
      <c r="AI25" s="1">
        <f t="shared" si="6"/>
        <v>0</v>
      </c>
      <c r="AJ25" s="1">
        <v>0</v>
      </c>
      <c r="AK25" s="1"/>
      <c r="AL25" s="1"/>
      <c r="AM25" s="1">
        <f t="shared" si="7"/>
        <v>0</v>
      </c>
      <c r="AN25" s="1">
        <v>0</v>
      </c>
      <c r="AO25" s="1"/>
      <c r="AP25" s="1"/>
      <c r="AQ25" s="1">
        <f t="shared" si="8"/>
        <v>0</v>
      </c>
      <c r="AR25" s="1">
        <v>0</v>
      </c>
      <c r="AS25" s="1"/>
      <c r="AT25" s="1">
        <v>6900124</v>
      </c>
      <c r="AU25" s="1"/>
      <c r="AV25" s="1">
        <f t="shared" si="9"/>
        <v>-6900124</v>
      </c>
      <c r="AW25" s="1">
        <v>52965504</v>
      </c>
      <c r="AX25" s="1">
        <v>-5000000</v>
      </c>
      <c r="AY25" s="8">
        <f t="shared" si="10"/>
        <v>47965504</v>
      </c>
      <c r="AZ25" s="1">
        <v>52965504</v>
      </c>
      <c r="BA25" s="1">
        <f t="shared" si="11"/>
        <v>0</v>
      </c>
      <c r="BB25" s="1">
        <f t="shared" si="12"/>
        <v>0</v>
      </c>
      <c r="BC25" s="1">
        <f t="shared" si="13"/>
        <v>6900124</v>
      </c>
      <c r="BD25" s="1">
        <f t="shared" si="14"/>
        <v>0</v>
      </c>
      <c r="BE25" s="1">
        <f t="shared" si="15"/>
        <v>46065380</v>
      </c>
    </row>
    <row r="26" spans="1:57" s="4" customFormat="1" x14ac:dyDescent="0.2">
      <c r="A26" s="6" t="s">
        <v>36</v>
      </c>
      <c r="B26" s="9" t="s">
        <v>37</v>
      </c>
      <c r="C26" s="1">
        <v>50000000</v>
      </c>
      <c r="D26" s="1">
        <v>50000000</v>
      </c>
      <c r="E26" s="1"/>
      <c r="F26" s="1"/>
      <c r="G26" s="1"/>
      <c r="H26" s="1">
        <f t="shared" si="0"/>
        <v>50000000</v>
      </c>
      <c r="I26" s="1">
        <v>50000000</v>
      </c>
      <c r="J26" s="1"/>
      <c r="K26" s="1">
        <v>80000000</v>
      </c>
      <c r="L26" s="1">
        <f t="shared" si="1"/>
        <v>-30000000</v>
      </c>
      <c r="M26" s="1">
        <v>50000000</v>
      </c>
      <c r="N26" s="1">
        <v>40000000</v>
      </c>
      <c r="O26" s="1"/>
      <c r="P26" s="1">
        <f t="shared" si="2"/>
        <v>90000000</v>
      </c>
      <c r="Q26" s="1">
        <v>50000000</v>
      </c>
      <c r="R26" s="1">
        <v>20000000</v>
      </c>
      <c r="S26" s="1"/>
      <c r="T26" s="1">
        <f t="shared" si="3"/>
        <v>70000000</v>
      </c>
      <c r="U26" s="1">
        <v>50000000</v>
      </c>
      <c r="V26" s="1"/>
      <c r="W26" s="1"/>
      <c r="X26" s="1"/>
      <c r="Y26" s="1">
        <f t="shared" si="4"/>
        <v>50000000</v>
      </c>
      <c r="Z26" s="1">
        <v>50000000</v>
      </c>
      <c r="AA26" s="1"/>
      <c r="AB26" s="1">
        <v>6000000</v>
      </c>
      <c r="AC26" s="1"/>
      <c r="AD26" s="1">
        <f t="shared" si="5"/>
        <v>44000000</v>
      </c>
      <c r="AE26" s="1">
        <v>50000000</v>
      </c>
      <c r="AF26" s="1">
        <v>40000000</v>
      </c>
      <c r="AG26" s="1"/>
      <c r="AH26" s="1">
        <v>10000000</v>
      </c>
      <c r="AI26" s="1">
        <f t="shared" si="6"/>
        <v>80000000</v>
      </c>
      <c r="AJ26" s="1">
        <v>50000000</v>
      </c>
      <c r="AK26" s="1"/>
      <c r="AL26" s="1"/>
      <c r="AM26" s="1">
        <f t="shared" si="7"/>
        <v>50000000</v>
      </c>
      <c r="AN26" s="1">
        <v>50000000</v>
      </c>
      <c r="AO26" s="1"/>
      <c r="AP26" s="1">
        <v>10000000</v>
      </c>
      <c r="AQ26" s="1">
        <f t="shared" si="8"/>
        <v>40000000</v>
      </c>
      <c r="AR26" s="1">
        <v>50000000</v>
      </c>
      <c r="AS26" s="1"/>
      <c r="AT26" s="1">
        <v>23552000</v>
      </c>
      <c r="AU26" s="1"/>
      <c r="AV26" s="1">
        <f t="shared" si="9"/>
        <v>26448000</v>
      </c>
      <c r="AW26" s="1">
        <v>0</v>
      </c>
      <c r="AX26" s="1"/>
      <c r="AY26" s="8">
        <f t="shared" si="10"/>
        <v>0</v>
      </c>
      <c r="AZ26" s="1">
        <v>550000000</v>
      </c>
      <c r="BA26" s="1">
        <f t="shared" si="11"/>
        <v>40000000</v>
      </c>
      <c r="BB26" s="1">
        <f t="shared" si="12"/>
        <v>60000000</v>
      </c>
      <c r="BC26" s="1">
        <f t="shared" si="13"/>
        <v>129552000</v>
      </c>
      <c r="BD26" s="1">
        <f t="shared" si="14"/>
        <v>0</v>
      </c>
      <c r="BE26" s="1">
        <f t="shared" si="15"/>
        <v>520448000</v>
      </c>
    </row>
    <row r="27" spans="1:57" s="4" customFormat="1" x14ac:dyDescent="0.2">
      <c r="A27" s="6" t="s">
        <v>38</v>
      </c>
      <c r="B27" s="9" t="s">
        <v>39</v>
      </c>
      <c r="C27" s="1">
        <v>60200000</v>
      </c>
      <c r="D27" s="1">
        <v>60200000</v>
      </c>
      <c r="E27" s="1"/>
      <c r="F27" s="1"/>
      <c r="G27" s="1"/>
      <c r="H27" s="1">
        <f t="shared" si="0"/>
        <v>60200000</v>
      </c>
      <c r="I27" s="1">
        <v>60200000</v>
      </c>
      <c r="J27" s="1">
        <v>80000000</v>
      </c>
      <c r="K27" s="1"/>
      <c r="L27" s="1">
        <f t="shared" si="1"/>
        <v>140200000</v>
      </c>
      <c r="M27" s="1">
        <v>60200000</v>
      </c>
      <c r="N27" s="1"/>
      <c r="O27" s="1">
        <v>44000000</v>
      </c>
      <c r="P27" s="1">
        <f t="shared" si="2"/>
        <v>16200000</v>
      </c>
      <c r="Q27" s="1">
        <v>60200000</v>
      </c>
      <c r="R27" s="1"/>
      <c r="S27" s="1">
        <v>27000000</v>
      </c>
      <c r="T27" s="1">
        <f t="shared" si="3"/>
        <v>33200000</v>
      </c>
      <c r="U27" s="1">
        <v>60200000</v>
      </c>
      <c r="V27" s="1"/>
      <c r="W27" s="1"/>
      <c r="X27" s="1"/>
      <c r="Y27" s="1">
        <f t="shared" si="4"/>
        <v>60200000</v>
      </c>
      <c r="Z27" s="1">
        <v>60200000</v>
      </c>
      <c r="AA27" s="1">
        <v>6000000</v>
      </c>
      <c r="AB27" s="1"/>
      <c r="AC27" s="1"/>
      <c r="AD27" s="1">
        <f t="shared" si="5"/>
        <v>66200000</v>
      </c>
      <c r="AE27" s="1">
        <v>60200000</v>
      </c>
      <c r="AF27" s="1">
        <v>60000000</v>
      </c>
      <c r="AG27" s="1">
        <v>20000000</v>
      </c>
      <c r="AH27" s="1"/>
      <c r="AI27" s="1">
        <f t="shared" si="6"/>
        <v>140200000</v>
      </c>
      <c r="AJ27" s="1">
        <v>60200000</v>
      </c>
      <c r="AK27" s="1"/>
      <c r="AL27" s="1"/>
      <c r="AM27" s="1">
        <f t="shared" si="7"/>
        <v>60200000</v>
      </c>
      <c r="AN27" s="1">
        <v>60200000</v>
      </c>
      <c r="AO27" s="1"/>
      <c r="AP27" s="1">
        <v>43000000</v>
      </c>
      <c r="AQ27" s="1">
        <f t="shared" si="8"/>
        <v>17200000</v>
      </c>
      <c r="AR27" s="1">
        <v>0</v>
      </c>
      <c r="AS27" s="1"/>
      <c r="AT27" s="1">
        <v>1250000</v>
      </c>
      <c r="AU27" s="1"/>
      <c r="AV27" s="1">
        <f t="shared" si="9"/>
        <v>-1250000</v>
      </c>
      <c r="AW27" s="1">
        <v>0</v>
      </c>
      <c r="AX27" s="1"/>
      <c r="AY27" s="8">
        <f t="shared" si="10"/>
        <v>0</v>
      </c>
      <c r="AZ27" s="1">
        <v>602000000</v>
      </c>
      <c r="BA27" s="1">
        <f t="shared" si="11"/>
        <v>60000000</v>
      </c>
      <c r="BB27" s="1">
        <f t="shared" si="12"/>
        <v>106000000</v>
      </c>
      <c r="BC27" s="1">
        <f t="shared" si="13"/>
        <v>115250000</v>
      </c>
      <c r="BD27" s="1">
        <f t="shared" si="14"/>
        <v>0</v>
      </c>
      <c r="BE27" s="1">
        <f t="shared" si="15"/>
        <v>652750000</v>
      </c>
    </row>
    <row r="28" spans="1:57" s="4" customFormat="1" x14ac:dyDescent="0.2">
      <c r="A28" s="6" t="s">
        <v>40</v>
      </c>
      <c r="B28" s="9" t="s">
        <v>41</v>
      </c>
      <c r="C28" s="1">
        <v>3000000</v>
      </c>
      <c r="D28" s="1">
        <v>3000000</v>
      </c>
      <c r="E28" s="1"/>
      <c r="F28" s="1"/>
      <c r="G28" s="1"/>
      <c r="H28" s="1">
        <f t="shared" si="0"/>
        <v>3000000</v>
      </c>
      <c r="I28" s="1">
        <v>0</v>
      </c>
      <c r="J28" s="1"/>
      <c r="K28" s="1"/>
      <c r="L28" s="1">
        <f t="shared" si="1"/>
        <v>0</v>
      </c>
      <c r="M28" s="1">
        <v>0</v>
      </c>
      <c r="N28" s="1"/>
      <c r="O28" s="1"/>
      <c r="P28" s="1">
        <f t="shared" si="2"/>
        <v>0</v>
      </c>
      <c r="Q28" s="1">
        <v>0</v>
      </c>
      <c r="R28" s="1">
        <v>7000000</v>
      </c>
      <c r="S28" s="1"/>
      <c r="T28" s="1">
        <f t="shared" si="3"/>
        <v>7000000</v>
      </c>
      <c r="U28" s="1">
        <v>0</v>
      </c>
      <c r="V28" s="1"/>
      <c r="W28" s="1"/>
      <c r="X28" s="1"/>
      <c r="Y28" s="1">
        <f t="shared" si="4"/>
        <v>0</v>
      </c>
      <c r="Z28" s="1">
        <v>0</v>
      </c>
      <c r="AA28" s="1"/>
      <c r="AB28" s="1"/>
      <c r="AC28" s="1"/>
      <c r="AD28" s="1">
        <f t="shared" si="5"/>
        <v>0</v>
      </c>
      <c r="AE28" s="1">
        <v>0</v>
      </c>
      <c r="AF28" s="1"/>
      <c r="AG28" s="1"/>
      <c r="AH28" s="1"/>
      <c r="AI28" s="1">
        <f t="shared" si="6"/>
        <v>0</v>
      </c>
      <c r="AJ28" s="1">
        <v>0</v>
      </c>
      <c r="AK28" s="1"/>
      <c r="AL28" s="1"/>
      <c r="AM28" s="1">
        <f t="shared" si="7"/>
        <v>0</v>
      </c>
      <c r="AN28" s="1">
        <v>0</v>
      </c>
      <c r="AO28" s="1"/>
      <c r="AP28" s="1">
        <v>4040000</v>
      </c>
      <c r="AQ28" s="1">
        <f t="shared" si="8"/>
        <v>-4040000</v>
      </c>
      <c r="AR28" s="1">
        <v>0</v>
      </c>
      <c r="AS28" s="1"/>
      <c r="AT28" s="1"/>
      <c r="AU28" s="1"/>
      <c r="AV28" s="1">
        <f t="shared" si="9"/>
        <v>0</v>
      </c>
      <c r="AW28" s="1">
        <v>0</v>
      </c>
      <c r="AX28" s="1"/>
      <c r="AY28" s="8">
        <f t="shared" si="10"/>
        <v>0</v>
      </c>
      <c r="AZ28" s="1">
        <v>6000000</v>
      </c>
      <c r="BA28" s="1">
        <f t="shared" si="11"/>
        <v>0</v>
      </c>
      <c r="BB28" s="1">
        <f t="shared" si="12"/>
        <v>7000000</v>
      </c>
      <c r="BC28" s="1">
        <f t="shared" si="13"/>
        <v>4040000</v>
      </c>
      <c r="BD28" s="1">
        <f t="shared" si="14"/>
        <v>0</v>
      </c>
      <c r="BE28" s="1">
        <f t="shared" si="15"/>
        <v>8960000</v>
      </c>
    </row>
    <row r="29" spans="1:57" s="4" customFormat="1" x14ac:dyDescent="0.2">
      <c r="A29" s="6" t="s">
        <v>42</v>
      </c>
      <c r="B29" s="9" t="s">
        <v>43</v>
      </c>
      <c r="C29" s="1">
        <v>62149161</v>
      </c>
      <c r="D29" s="1">
        <v>62149161</v>
      </c>
      <c r="E29" s="1"/>
      <c r="F29" s="1"/>
      <c r="G29" s="1"/>
      <c r="H29" s="1">
        <f t="shared" si="0"/>
        <v>62149161</v>
      </c>
      <c r="I29" s="1">
        <v>62149161</v>
      </c>
      <c r="J29" s="1"/>
      <c r="K29" s="1"/>
      <c r="L29" s="1">
        <f t="shared" si="1"/>
        <v>62149161</v>
      </c>
      <c r="M29" s="1">
        <v>62149161</v>
      </c>
      <c r="N29" s="1"/>
      <c r="O29" s="1"/>
      <c r="P29" s="1">
        <f t="shared" si="2"/>
        <v>62149161</v>
      </c>
      <c r="Q29" s="1">
        <v>62149161</v>
      </c>
      <c r="R29" s="1"/>
      <c r="S29" s="1"/>
      <c r="T29" s="1">
        <f t="shared" si="3"/>
        <v>62149161</v>
      </c>
      <c r="U29" s="1">
        <v>62149161</v>
      </c>
      <c r="V29" s="1"/>
      <c r="W29" s="1"/>
      <c r="X29" s="1"/>
      <c r="Y29" s="1">
        <f t="shared" si="4"/>
        <v>62149161</v>
      </c>
      <c r="Z29" s="1">
        <v>62149161</v>
      </c>
      <c r="AA29" s="1"/>
      <c r="AB29" s="1"/>
      <c r="AC29" s="1"/>
      <c r="AD29" s="1">
        <f t="shared" si="5"/>
        <v>62149161</v>
      </c>
      <c r="AE29" s="1">
        <v>62149161</v>
      </c>
      <c r="AF29" s="1"/>
      <c r="AG29" s="1">
        <v>65000000</v>
      </c>
      <c r="AH29" s="1"/>
      <c r="AI29" s="1">
        <f t="shared" si="6"/>
        <v>127149161</v>
      </c>
      <c r="AJ29" s="1">
        <v>62149161</v>
      </c>
      <c r="AK29" s="1"/>
      <c r="AL29" s="1">
        <v>10000000</v>
      </c>
      <c r="AM29" s="1">
        <f t="shared" si="7"/>
        <v>52149161</v>
      </c>
      <c r="AN29" s="1">
        <v>62149161</v>
      </c>
      <c r="AO29" s="1"/>
      <c r="AP29" s="1">
        <v>500000</v>
      </c>
      <c r="AQ29" s="1">
        <f t="shared" si="8"/>
        <v>61649161</v>
      </c>
      <c r="AR29" s="1">
        <v>62149161</v>
      </c>
      <c r="AS29" s="1">
        <v>58188204</v>
      </c>
      <c r="AT29" s="1"/>
      <c r="AU29" s="1"/>
      <c r="AV29" s="1">
        <f t="shared" si="9"/>
        <v>120337365</v>
      </c>
      <c r="AW29" s="1">
        <v>62149161</v>
      </c>
      <c r="AX29" s="1"/>
      <c r="AY29" s="8">
        <f t="shared" si="10"/>
        <v>62149161</v>
      </c>
      <c r="AZ29" s="1">
        <v>745789932</v>
      </c>
      <c r="BA29" s="1">
        <f t="shared" si="11"/>
        <v>0</v>
      </c>
      <c r="BB29" s="1">
        <f t="shared" si="12"/>
        <v>123188204</v>
      </c>
      <c r="BC29" s="1">
        <f t="shared" si="13"/>
        <v>10500000</v>
      </c>
      <c r="BD29" s="1">
        <f t="shared" si="14"/>
        <v>0</v>
      </c>
      <c r="BE29" s="1">
        <f t="shared" si="15"/>
        <v>858478136</v>
      </c>
    </row>
    <row r="30" spans="1:57" s="4" customFormat="1" x14ac:dyDescent="0.2">
      <c r="A30" s="6" t="s">
        <v>44</v>
      </c>
      <c r="B30" s="9" t="s">
        <v>45</v>
      </c>
      <c r="C30" s="1">
        <v>4447295</v>
      </c>
      <c r="D30" s="1">
        <v>4948737</v>
      </c>
      <c r="E30" s="1"/>
      <c r="F30" s="1"/>
      <c r="G30" s="1"/>
      <c r="H30" s="1">
        <f t="shared" si="0"/>
        <v>4948737</v>
      </c>
      <c r="I30" s="1">
        <v>4545336</v>
      </c>
      <c r="J30" s="1"/>
      <c r="K30" s="1"/>
      <c r="L30" s="1">
        <f t="shared" si="1"/>
        <v>4545336</v>
      </c>
      <c r="M30" s="1">
        <v>4202963</v>
      </c>
      <c r="N30" s="1"/>
      <c r="O30" s="1"/>
      <c r="P30" s="1">
        <f t="shared" si="2"/>
        <v>4202963</v>
      </c>
      <c r="Q30" s="1">
        <v>3985301</v>
      </c>
      <c r="R30" s="1"/>
      <c r="S30" s="1"/>
      <c r="T30" s="1">
        <f t="shared" si="3"/>
        <v>3985301</v>
      </c>
      <c r="U30" s="1">
        <v>6080850</v>
      </c>
      <c r="V30" s="1"/>
      <c r="W30" s="1"/>
      <c r="X30" s="1"/>
      <c r="Y30" s="1">
        <f t="shared" si="4"/>
        <v>6080850</v>
      </c>
      <c r="Z30" s="1">
        <v>4355091</v>
      </c>
      <c r="AA30" s="1"/>
      <c r="AB30" s="1"/>
      <c r="AC30" s="1"/>
      <c r="AD30" s="1">
        <f t="shared" si="5"/>
        <v>4355091</v>
      </c>
      <c r="AE30" s="1">
        <v>4350965</v>
      </c>
      <c r="AF30" s="1"/>
      <c r="AG30" s="1"/>
      <c r="AH30" s="1"/>
      <c r="AI30" s="1">
        <f t="shared" si="6"/>
        <v>4350965</v>
      </c>
      <c r="AJ30" s="1">
        <v>3998706</v>
      </c>
      <c r="AK30" s="1"/>
      <c r="AL30" s="1"/>
      <c r="AM30" s="1">
        <f t="shared" si="7"/>
        <v>3998706</v>
      </c>
      <c r="AN30" s="1">
        <v>4290960</v>
      </c>
      <c r="AO30" s="1"/>
      <c r="AP30" s="1"/>
      <c r="AQ30" s="1">
        <f t="shared" si="8"/>
        <v>4290960</v>
      </c>
      <c r="AR30" s="1">
        <v>4417029</v>
      </c>
      <c r="AS30" s="1"/>
      <c r="AT30" s="1">
        <v>1062958</v>
      </c>
      <c r="AU30" s="1"/>
      <c r="AV30" s="1">
        <f t="shared" si="9"/>
        <v>3354071</v>
      </c>
      <c r="AW30" s="1">
        <v>4004425</v>
      </c>
      <c r="AX30" s="1"/>
      <c r="AY30" s="8">
        <f t="shared" si="10"/>
        <v>4004425</v>
      </c>
      <c r="AZ30" s="1">
        <v>53627658</v>
      </c>
      <c r="BA30" s="1">
        <f t="shared" si="11"/>
        <v>0</v>
      </c>
      <c r="BB30" s="1">
        <f t="shared" si="12"/>
        <v>0</v>
      </c>
      <c r="BC30" s="1">
        <f t="shared" si="13"/>
        <v>1062958</v>
      </c>
      <c r="BD30" s="1">
        <f t="shared" si="14"/>
        <v>0</v>
      </c>
      <c r="BE30" s="1">
        <f t="shared" si="15"/>
        <v>52564700</v>
      </c>
    </row>
    <row r="31" spans="1:57" s="4" customFormat="1" x14ac:dyDescent="0.2">
      <c r="A31" s="6" t="s">
        <v>46</v>
      </c>
      <c r="B31" s="9" t="s">
        <v>47</v>
      </c>
      <c r="C31" s="1">
        <v>26683772</v>
      </c>
      <c r="D31" s="1">
        <v>29692423</v>
      </c>
      <c r="E31" s="1"/>
      <c r="F31" s="1"/>
      <c r="G31" s="1"/>
      <c r="H31" s="1">
        <f t="shared" si="0"/>
        <v>29692423</v>
      </c>
      <c r="I31" s="1">
        <v>27272013</v>
      </c>
      <c r="J31" s="1"/>
      <c r="K31" s="1"/>
      <c r="L31" s="1">
        <f t="shared" si="1"/>
        <v>27272013</v>
      </c>
      <c r="M31" s="1">
        <v>25217778</v>
      </c>
      <c r="N31" s="1"/>
      <c r="O31" s="1"/>
      <c r="P31" s="1">
        <f t="shared" si="2"/>
        <v>25217778</v>
      </c>
      <c r="Q31" s="1">
        <v>23911807</v>
      </c>
      <c r="R31" s="1"/>
      <c r="S31" s="1"/>
      <c r="T31" s="1">
        <f t="shared" si="3"/>
        <v>23911807</v>
      </c>
      <c r="U31" s="1">
        <v>36485100</v>
      </c>
      <c r="V31" s="1"/>
      <c r="W31" s="1"/>
      <c r="X31" s="1"/>
      <c r="Y31" s="1">
        <f t="shared" si="4"/>
        <v>36485100</v>
      </c>
      <c r="Z31" s="1">
        <v>26130546</v>
      </c>
      <c r="AA31" s="1"/>
      <c r="AB31" s="1"/>
      <c r="AC31" s="1"/>
      <c r="AD31" s="1">
        <f t="shared" si="5"/>
        <v>26130546</v>
      </c>
      <c r="AE31" s="1">
        <v>26105791</v>
      </c>
      <c r="AF31" s="1"/>
      <c r="AG31" s="1"/>
      <c r="AH31" s="1"/>
      <c r="AI31" s="1">
        <f t="shared" si="6"/>
        <v>26105791</v>
      </c>
      <c r="AJ31" s="1">
        <v>23992238</v>
      </c>
      <c r="AK31" s="1"/>
      <c r="AL31" s="1"/>
      <c r="AM31" s="1">
        <f t="shared" si="7"/>
        <v>23992238</v>
      </c>
      <c r="AN31" s="1">
        <v>25745762</v>
      </c>
      <c r="AO31" s="1"/>
      <c r="AP31" s="1"/>
      <c r="AQ31" s="1">
        <f t="shared" si="8"/>
        <v>25745762</v>
      </c>
      <c r="AR31" s="1">
        <v>26502173</v>
      </c>
      <c r="AS31" s="1"/>
      <c r="AT31" s="1">
        <v>6381608</v>
      </c>
      <c r="AU31" s="1"/>
      <c r="AV31" s="1">
        <f t="shared" si="9"/>
        <v>20120565</v>
      </c>
      <c r="AW31" s="1">
        <v>24026505</v>
      </c>
      <c r="AX31" s="1"/>
      <c r="AY31" s="8">
        <f t="shared" si="10"/>
        <v>24026505</v>
      </c>
      <c r="AZ31" s="1">
        <v>321765908</v>
      </c>
      <c r="BA31" s="1">
        <f t="shared" si="11"/>
        <v>0</v>
      </c>
      <c r="BB31" s="1">
        <f t="shared" si="12"/>
        <v>0</v>
      </c>
      <c r="BC31" s="1">
        <f t="shared" si="13"/>
        <v>6381608</v>
      </c>
      <c r="BD31" s="1">
        <f t="shared" si="14"/>
        <v>0</v>
      </c>
      <c r="BE31" s="1">
        <f t="shared" si="15"/>
        <v>315384300</v>
      </c>
    </row>
    <row r="32" spans="1:57" s="4" customFormat="1" x14ac:dyDescent="0.2">
      <c r="A32" s="6" t="s">
        <v>48</v>
      </c>
      <c r="B32" s="9" t="s">
        <v>49</v>
      </c>
      <c r="C32" s="1">
        <v>4447295</v>
      </c>
      <c r="D32" s="1">
        <v>4948737</v>
      </c>
      <c r="E32" s="1"/>
      <c r="F32" s="1"/>
      <c r="G32" s="1"/>
      <c r="H32" s="1">
        <f t="shared" si="0"/>
        <v>4948737</v>
      </c>
      <c r="I32" s="1">
        <v>4545336</v>
      </c>
      <c r="J32" s="1"/>
      <c r="K32" s="1"/>
      <c r="L32" s="1">
        <f t="shared" si="1"/>
        <v>4545336</v>
      </c>
      <c r="M32" s="1">
        <v>4202963</v>
      </c>
      <c r="N32" s="1"/>
      <c r="O32" s="1"/>
      <c r="P32" s="1">
        <f t="shared" si="2"/>
        <v>4202963</v>
      </c>
      <c r="Q32" s="1">
        <v>3985301</v>
      </c>
      <c r="R32" s="1"/>
      <c r="S32" s="1"/>
      <c r="T32" s="1">
        <f t="shared" si="3"/>
        <v>3985301</v>
      </c>
      <c r="U32" s="1">
        <v>6080850</v>
      </c>
      <c r="V32" s="1"/>
      <c r="W32" s="1"/>
      <c r="X32" s="1"/>
      <c r="Y32" s="1">
        <f t="shared" si="4"/>
        <v>6080850</v>
      </c>
      <c r="Z32" s="1">
        <v>4355091</v>
      </c>
      <c r="AA32" s="1"/>
      <c r="AB32" s="1"/>
      <c r="AC32" s="1"/>
      <c r="AD32" s="1">
        <f t="shared" si="5"/>
        <v>4355091</v>
      </c>
      <c r="AE32" s="1">
        <v>4350965</v>
      </c>
      <c r="AF32" s="1"/>
      <c r="AG32" s="1"/>
      <c r="AH32" s="1"/>
      <c r="AI32" s="1">
        <f t="shared" si="6"/>
        <v>4350965</v>
      </c>
      <c r="AJ32" s="1">
        <v>3998706</v>
      </c>
      <c r="AK32" s="1"/>
      <c r="AL32" s="1"/>
      <c r="AM32" s="1">
        <f t="shared" si="7"/>
        <v>3998706</v>
      </c>
      <c r="AN32" s="1">
        <v>4290960</v>
      </c>
      <c r="AO32" s="1"/>
      <c r="AP32" s="1"/>
      <c r="AQ32" s="1">
        <f t="shared" si="8"/>
        <v>4290960</v>
      </c>
      <c r="AR32" s="1">
        <v>4417029</v>
      </c>
      <c r="AS32" s="1"/>
      <c r="AT32" s="1">
        <v>1062958</v>
      </c>
      <c r="AU32" s="1"/>
      <c r="AV32" s="1">
        <f t="shared" si="9"/>
        <v>3354071</v>
      </c>
      <c r="AW32" s="1">
        <v>4004425</v>
      </c>
      <c r="AX32" s="1"/>
      <c r="AY32" s="8">
        <f t="shared" si="10"/>
        <v>4004425</v>
      </c>
      <c r="AZ32" s="1">
        <v>53627658</v>
      </c>
      <c r="BA32" s="1">
        <f t="shared" si="11"/>
        <v>0</v>
      </c>
      <c r="BB32" s="1">
        <f t="shared" si="12"/>
        <v>0</v>
      </c>
      <c r="BC32" s="1">
        <f t="shared" si="13"/>
        <v>1062958</v>
      </c>
      <c r="BD32" s="1">
        <f t="shared" si="14"/>
        <v>0</v>
      </c>
      <c r="BE32" s="1">
        <f t="shared" si="15"/>
        <v>52564700</v>
      </c>
    </row>
    <row r="33" spans="1:57" s="4" customFormat="1" x14ac:dyDescent="0.2">
      <c r="A33" s="6" t="s">
        <v>50</v>
      </c>
      <c r="B33" s="9" t="s">
        <v>51</v>
      </c>
      <c r="C33" s="1">
        <v>8894591</v>
      </c>
      <c r="D33" s="1">
        <v>9897474</v>
      </c>
      <c r="E33" s="1"/>
      <c r="F33" s="1"/>
      <c r="G33" s="1"/>
      <c r="H33" s="1">
        <f t="shared" si="0"/>
        <v>9897474</v>
      </c>
      <c r="I33" s="1">
        <v>9090671</v>
      </c>
      <c r="J33" s="1"/>
      <c r="K33" s="1"/>
      <c r="L33" s="1">
        <f t="shared" si="1"/>
        <v>9090671</v>
      </c>
      <c r="M33" s="1">
        <v>8405926</v>
      </c>
      <c r="N33" s="1"/>
      <c r="O33" s="1"/>
      <c r="P33" s="1">
        <f t="shared" si="2"/>
        <v>8405926</v>
      </c>
      <c r="Q33" s="1">
        <v>7970602</v>
      </c>
      <c r="R33" s="1"/>
      <c r="S33" s="1"/>
      <c r="T33" s="1">
        <f t="shared" si="3"/>
        <v>7970602</v>
      </c>
      <c r="U33" s="1">
        <v>12161700</v>
      </c>
      <c r="V33" s="1"/>
      <c r="W33" s="1"/>
      <c r="X33" s="1"/>
      <c r="Y33" s="1">
        <f t="shared" si="4"/>
        <v>12161700</v>
      </c>
      <c r="Z33" s="1">
        <v>8710182</v>
      </c>
      <c r="AA33" s="1"/>
      <c r="AB33" s="1"/>
      <c r="AC33" s="1"/>
      <c r="AD33" s="1">
        <f t="shared" si="5"/>
        <v>8710182</v>
      </c>
      <c r="AE33" s="1">
        <v>8701930</v>
      </c>
      <c r="AF33" s="1"/>
      <c r="AG33" s="1"/>
      <c r="AH33" s="1"/>
      <c r="AI33" s="1">
        <f t="shared" si="6"/>
        <v>8701930</v>
      </c>
      <c r="AJ33" s="1">
        <v>7997413</v>
      </c>
      <c r="AK33" s="1"/>
      <c r="AL33" s="1"/>
      <c r="AM33" s="1">
        <f t="shared" si="7"/>
        <v>7997413</v>
      </c>
      <c r="AN33" s="1">
        <v>8581921</v>
      </c>
      <c r="AO33" s="1"/>
      <c r="AP33" s="1"/>
      <c r="AQ33" s="1">
        <f t="shared" si="8"/>
        <v>8581921</v>
      </c>
      <c r="AR33" s="1">
        <v>8834058</v>
      </c>
      <c r="AS33" s="1"/>
      <c r="AT33" s="1">
        <v>2139314</v>
      </c>
      <c r="AU33" s="1"/>
      <c r="AV33" s="1">
        <f t="shared" si="9"/>
        <v>6694744</v>
      </c>
      <c r="AW33" s="1">
        <v>8008846</v>
      </c>
      <c r="AX33" s="1"/>
      <c r="AY33" s="8">
        <f t="shared" si="10"/>
        <v>8008846</v>
      </c>
      <c r="AZ33" s="1">
        <v>107255314</v>
      </c>
      <c r="BA33" s="1">
        <f t="shared" si="11"/>
        <v>0</v>
      </c>
      <c r="BB33" s="1">
        <f t="shared" si="12"/>
        <v>0</v>
      </c>
      <c r="BC33" s="1">
        <f t="shared" si="13"/>
        <v>2139314</v>
      </c>
      <c r="BD33" s="1">
        <f t="shared" si="14"/>
        <v>0</v>
      </c>
      <c r="BE33" s="1">
        <f t="shared" si="15"/>
        <v>105116000</v>
      </c>
    </row>
    <row r="34" spans="1:57" s="4" customFormat="1" x14ac:dyDescent="0.2">
      <c r="A34" s="6" t="s">
        <v>52</v>
      </c>
      <c r="B34" s="9" t="s">
        <v>53</v>
      </c>
      <c r="C34" s="1">
        <v>40000000</v>
      </c>
      <c r="D34" s="1">
        <v>0</v>
      </c>
      <c r="E34" s="1"/>
      <c r="F34" s="1"/>
      <c r="G34" s="1"/>
      <c r="H34" s="1">
        <f t="shared" si="0"/>
        <v>0</v>
      </c>
      <c r="I34" s="1">
        <v>0</v>
      </c>
      <c r="J34" s="1"/>
      <c r="K34" s="1"/>
      <c r="L34" s="1">
        <f t="shared" si="1"/>
        <v>0</v>
      </c>
      <c r="M34" s="1">
        <v>0</v>
      </c>
      <c r="N34" s="1"/>
      <c r="O34" s="1"/>
      <c r="P34" s="1">
        <f t="shared" si="2"/>
        <v>0</v>
      </c>
      <c r="Q34" s="1">
        <v>0</v>
      </c>
      <c r="R34" s="1"/>
      <c r="S34" s="1"/>
      <c r="T34" s="1">
        <f t="shared" si="3"/>
        <v>0</v>
      </c>
      <c r="U34" s="1">
        <v>0</v>
      </c>
      <c r="V34" s="1"/>
      <c r="W34" s="1"/>
      <c r="X34" s="1"/>
      <c r="Y34" s="1">
        <f t="shared" si="4"/>
        <v>0</v>
      </c>
      <c r="Z34" s="1">
        <v>0</v>
      </c>
      <c r="AA34" s="1"/>
      <c r="AB34" s="1"/>
      <c r="AC34" s="1"/>
      <c r="AD34" s="1">
        <f t="shared" si="5"/>
        <v>0</v>
      </c>
      <c r="AE34" s="1">
        <v>0</v>
      </c>
      <c r="AF34" s="1"/>
      <c r="AG34" s="1"/>
      <c r="AH34" s="1">
        <v>37000000</v>
      </c>
      <c r="AI34" s="1">
        <f t="shared" si="6"/>
        <v>-37000000</v>
      </c>
      <c r="AJ34" s="1">
        <v>0</v>
      </c>
      <c r="AK34" s="1">
        <v>10000000</v>
      </c>
      <c r="AL34" s="1"/>
      <c r="AM34" s="1">
        <f t="shared" si="7"/>
        <v>10000000</v>
      </c>
      <c r="AN34" s="1">
        <v>0</v>
      </c>
      <c r="AO34" s="1"/>
      <c r="AP34" s="1"/>
      <c r="AQ34" s="1">
        <f t="shared" si="8"/>
        <v>0</v>
      </c>
      <c r="AR34" s="1">
        <v>0</v>
      </c>
      <c r="AS34" s="1"/>
      <c r="AT34" s="1">
        <v>18000000</v>
      </c>
      <c r="AU34" s="1"/>
      <c r="AV34" s="1">
        <f t="shared" si="9"/>
        <v>-18000000</v>
      </c>
      <c r="AW34" s="1">
        <v>401379234</v>
      </c>
      <c r="AX34" s="1"/>
      <c r="AY34" s="8">
        <f t="shared" si="10"/>
        <v>401379234</v>
      </c>
      <c r="AZ34" s="1">
        <v>441379234</v>
      </c>
      <c r="BA34" s="1">
        <f t="shared" si="11"/>
        <v>0</v>
      </c>
      <c r="BB34" s="1">
        <f t="shared" si="12"/>
        <v>10000000</v>
      </c>
      <c r="BC34" s="1">
        <f t="shared" si="13"/>
        <v>55000000</v>
      </c>
      <c r="BD34" s="1">
        <f t="shared" si="14"/>
        <v>0</v>
      </c>
      <c r="BE34" s="1">
        <f t="shared" si="15"/>
        <v>396379234</v>
      </c>
    </row>
    <row r="35" spans="1:57" s="4" customFormat="1" x14ac:dyDescent="0.2">
      <c r="A35" s="6" t="s">
        <v>54</v>
      </c>
      <c r="B35" s="9" t="s">
        <v>55</v>
      </c>
      <c r="C35" s="1">
        <v>102244086</v>
      </c>
      <c r="D35" s="1">
        <v>105142480</v>
      </c>
      <c r="E35" s="1"/>
      <c r="F35" s="1"/>
      <c r="G35" s="1"/>
      <c r="H35" s="1">
        <f t="shared" si="0"/>
        <v>105142480</v>
      </c>
      <c r="I35" s="1">
        <v>103906919</v>
      </c>
      <c r="J35" s="1"/>
      <c r="K35" s="1"/>
      <c r="L35" s="1">
        <f t="shared" si="1"/>
        <v>103906919</v>
      </c>
      <c r="M35" s="1">
        <v>98217660</v>
      </c>
      <c r="N35" s="1"/>
      <c r="O35" s="1"/>
      <c r="P35" s="1">
        <f t="shared" si="2"/>
        <v>98217660</v>
      </c>
      <c r="Q35" s="1">
        <v>94789405</v>
      </c>
      <c r="R35" s="1"/>
      <c r="S35" s="1"/>
      <c r="T35" s="1">
        <f t="shared" si="3"/>
        <v>94789405</v>
      </c>
      <c r="U35" s="1">
        <v>96368950</v>
      </c>
      <c r="V35" s="1"/>
      <c r="W35" s="1"/>
      <c r="X35" s="1"/>
      <c r="Y35" s="1">
        <f t="shared" si="4"/>
        <v>96368950</v>
      </c>
      <c r="Z35" s="1">
        <v>101011146</v>
      </c>
      <c r="AA35" s="1"/>
      <c r="AB35" s="1"/>
      <c r="AC35" s="1"/>
      <c r="AD35" s="1">
        <f t="shared" si="5"/>
        <v>101011146</v>
      </c>
      <c r="AE35" s="1">
        <v>100692047</v>
      </c>
      <c r="AF35" s="1"/>
      <c r="AG35" s="1"/>
      <c r="AH35" s="1">
        <v>20000000</v>
      </c>
      <c r="AI35" s="1">
        <f t="shared" si="6"/>
        <v>80692047</v>
      </c>
      <c r="AJ35" s="1">
        <v>94957964</v>
      </c>
      <c r="AK35" s="1"/>
      <c r="AL35" s="1"/>
      <c r="AM35" s="1">
        <f t="shared" si="7"/>
        <v>94957964</v>
      </c>
      <c r="AN35" s="1">
        <v>99816874</v>
      </c>
      <c r="AO35" s="1"/>
      <c r="AP35" s="1"/>
      <c r="AQ35" s="1">
        <f t="shared" si="8"/>
        <v>99816874</v>
      </c>
      <c r="AR35" s="1">
        <v>101916713</v>
      </c>
      <c r="AS35" s="1"/>
      <c r="AT35" s="1">
        <f>5100000+1625695</f>
        <v>6725695</v>
      </c>
      <c r="AU35" s="1"/>
      <c r="AV35" s="1">
        <f t="shared" si="9"/>
        <v>95191018</v>
      </c>
      <c r="AW35" s="1">
        <v>84106551</v>
      </c>
      <c r="AX35" s="1"/>
      <c r="AY35" s="8">
        <f t="shared" si="10"/>
        <v>84106551</v>
      </c>
      <c r="AZ35" s="1">
        <v>1183170795</v>
      </c>
      <c r="BA35" s="1">
        <f t="shared" si="11"/>
        <v>0</v>
      </c>
      <c r="BB35" s="1">
        <f t="shared" si="12"/>
        <v>0</v>
      </c>
      <c r="BC35" s="1">
        <f t="shared" si="13"/>
        <v>26725695</v>
      </c>
      <c r="BD35" s="1">
        <f t="shared" si="14"/>
        <v>0</v>
      </c>
      <c r="BE35" s="1">
        <f t="shared" si="15"/>
        <v>1156445100</v>
      </c>
    </row>
    <row r="36" spans="1:57" s="4" customFormat="1" x14ac:dyDescent="0.2">
      <c r="A36" s="6" t="s">
        <v>56</v>
      </c>
      <c r="B36" s="9" t="s">
        <v>57</v>
      </c>
      <c r="C36" s="1">
        <v>71832614</v>
      </c>
      <c r="D36" s="1">
        <v>73885646</v>
      </c>
      <c r="E36" s="1"/>
      <c r="F36" s="1"/>
      <c r="G36" s="1"/>
      <c r="H36" s="1">
        <f t="shared" si="0"/>
        <v>73885646</v>
      </c>
      <c r="I36" s="1">
        <v>73010457</v>
      </c>
      <c r="J36" s="1"/>
      <c r="K36" s="1"/>
      <c r="L36" s="1">
        <f t="shared" si="1"/>
        <v>73010457</v>
      </c>
      <c r="M36" s="1">
        <v>68980565</v>
      </c>
      <c r="N36" s="1"/>
      <c r="O36" s="1"/>
      <c r="P36" s="1">
        <f t="shared" si="2"/>
        <v>68980565</v>
      </c>
      <c r="Q36" s="1">
        <v>66552218</v>
      </c>
      <c r="R36" s="1"/>
      <c r="S36" s="1"/>
      <c r="T36" s="1">
        <f t="shared" si="3"/>
        <v>66552218</v>
      </c>
      <c r="U36" s="1">
        <v>67671062</v>
      </c>
      <c r="V36" s="1"/>
      <c r="W36" s="1"/>
      <c r="X36" s="1"/>
      <c r="Y36" s="1">
        <f t="shared" si="4"/>
        <v>67671062</v>
      </c>
      <c r="Z36" s="1">
        <v>70959284</v>
      </c>
      <c r="AA36" s="1"/>
      <c r="AB36" s="1"/>
      <c r="AC36" s="1"/>
      <c r="AD36" s="1">
        <f t="shared" si="5"/>
        <v>70959284</v>
      </c>
      <c r="AE36" s="1">
        <v>70733256</v>
      </c>
      <c r="AF36" s="1"/>
      <c r="AG36" s="1"/>
      <c r="AH36" s="1"/>
      <c r="AI36" s="1">
        <f t="shared" si="6"/>
        <v>70733256</v>
      </c>
      <c r="AJ36" s="1">
        <v>66671613</v>
      </c>
      <c r="AK36" s="1"/>
      <c r="AL36" s="1"/>
      <c r="AM36" s="1">
        <f t="shared" si="7"/>
        <v>66671613</v>
      </c>
      <c r="AN36" s="1">
        <v>70113341</v>
      </c>
      <c r="AO36" s="1"/>
      <c r="AP36" s="1"/>
      <c r="AQ36" s="1">
        <f t="shared" si="8"/>
        <v>70113341</v>
      </c>
      <c r="AR36" s="1">
        <v>71600728</v>
      </c>
      <c r="AS36" s="1"/>
      <c r="AT36" s="1">
        <v>14700671</v>
      </c>
      <c r="AU36" s="1"/>
      <c r="AV36" s="1">
        <f t="shared" si="9"/>
        <v>56900057</v>
      </c>
      <c r="AW36" s="1">
        <v>65381480</v>
      </c>
      <c r="AX36" s="1"/>
      <c r="AY36" s="8">
        <f t="shared" si="10"/>
        <v>65381480</v>
      </c>
      <c r="AZ36" s="1">
        <v>837392264</v>
      </c>
      <c r="BA36" s="1">
        <f t="shared" si="11"/>
        <v>0</v>
      </c>
      <c r="BB36" s="1">
        <f t="shared" si="12"/>
        <v>0</v>
      </c>
      <c r="BC36" s="1">
        <f t="shared" si="13"/>
        <v>14700671</v>
      </c>
      <c r="BD36" s="1">
        <f t="shared" si="14"/>
        <v>0</v>
      </c>
      <c r="BE36" s="1">
        <f t="shared" si="15"/>
        <v>822691593</v>
      </c>
    </row>
    <row r="37" spans="1:57" s="4" customFormat="1" x14ac:dyDescent="0.2">
      <c r="A37" s="6" t="s">
        <v>58</v>
      </c>
      <c r="B37" s="9" t="s">
        <v>59</v>
      </c>
      <c r="C37" s="1">
        <v>4089324</v>
      </c>
      <c r="D37" s="1">
        <v>4087610</v>
      </c>
      <c r="E37" s="1"/>
      <c r="F37" s="1"/>
      <c r="G37" s="1"/>
      <c r="H37" s="1">
        <f t="shared" si="0"/>
        <v>4087610</v>
      </c>
      <c r="I37" s="1">
        <v>4083333</v>
      </c>
      <c r="J37" s="1"/>
      <c r="K37" s="1"/>
      <c r="L37" s="1">
        <f t="shared" si="1"/>
        <v>4083333</v>
      </c>
      <c r="M37" s="1">
        <v>4001993</v>
      </c>
      <c r="N37" s="1"/>
      <c r="O37" s="1"/>
      <c r="P37" s="1">
        <f t="shared" si="2"/>
        <v>4001993</v>
      </c>
      <c r="Q37" s="1">
        <v>3971338</v>
      </c>
      <c r="R37" s="1"/>
      <c r="S37" s="1"/>
      <c r="T37" s="1">
        <f t="shared" si="3"/>
        <v>3971338</v>
      </c>
      <c r="U37" s="1">
        <v>3976735</v>
      </c>
      <c r="V37" s="1"/>
      <c r="W37" s="1"/>
      <c r="X37" s="1"/>
      <c r="Y37" s="1">
        <f t="shared" si="4"/>
        <v>3976735</v>
      </c>
      <c r="Z37" s="1">
        <v>4049292</v>
      </c>
      <c r="AA37" s="1"/>
      <c r="AB37" s="1"/>
      <c r="AC37" s="1"/>
      <c r="AD37" s="1">
        <f t="shared" si="5"/>
        <v>4049292</v>
      </c>
      <c r="AE37" s="1">
        <v>4059621</v>
      </c>
      <c r="AF37" s="1"/>
      <c r="AG37" s="1"/>
      <c r="AH37" s="1"/>
      <c r="AI37" s="1">
        <f t="shared" si="6"/>
        <v>4059621</v>
      </c>
      <c r="AJ37" s="1">
        <v>3979476</v>
      </c>
      <c r="AK37" s="1"/>
      <c r="AL37" s="1"/>
      <c r="AM37" s="1">
        <f t="shared" si="7"/>
        <v>3979476</v>
      </c>
      <c r="AN37" s="1">
        <v>4035346</v>
      </c>
      <c r="AO37" s="1">
        <v>500000</v>
      </c>
      <c r="AP37" s="1"/>
      <c r="AQ37" s="1">
        <f t="shared" si="8"/>
        <v>4535346</v>
      </c>
      <c r="AR37" s="1">
        <v>4071157</v>
      </c>
      <c r="AS37" s="1">
        <v>1144669</v>
      </c>
      <c r="AT37" s="1"/>
      <c r="AU37" s="1"/>
      <c r="AV37" s="1">
        <f t="shared" si="9"/>
        <v>5215826</v>
      </c>
      <c r="AW37" s="1">
        <v>3750006</v>
      </c>
      <c r="AX37" s="1"/>
      <c r="AY37" s="8">
        <f t="shared" si="10"/>
        <v>3750006</v>
      </c>
      <c r="AZ37" s="1">
        <v>48155231</v>
      </c>
      <c r="BA37" s="1">
        <f t="shared" si="11"/>
        <v>0</v>
      </c>
      <c r="BB37" s="1">
        <f t="shared" si="12"/>
        <v>1644669</v>
      </c>
      <c r="BC37" s="1">
        <f t="shared" si="13"/>
        <v>0</v>
      </c>
      <c r="BD37" s="1">
        <f t="shared" si="14"/>
        <v>0</v>
      </c>
      <c r="BE37" s="1">
        <f t="shared" si="15"/>
        <v>49799900</v>
      </c>
    </row>
    <row r="38" spans="1:57" s="4" customFormat="1" x14ac:dyDescent="0.2">
      <c r="A38" s="6" t="s">
        <v>60</v>
      </c>
      <c r="B38" s="9" t="s">
        <v>61</v>
      </c>
      <c r="C38" s="1">
        <v>35578362</v>
      </c>
      <c r="D38" s="1">
        <v>39589897</v>
      </c>
      <c r="E38" s="1"/>
      <c r="F38" s="1"/>
      <c r="G38" s="1"/>
      <c r="H38" s="1">
        <f t="shared" si="0"/>
        <v>39589897</v>
      </c>
      <c r="I38" s="1">
        <v>36362684</v>
      </c>
      <c r="J38" s="1"/>
      <c r="K38" s="1"/>
      <c r="L38" s="1">
        <f t="shared" si="1"/>
        <v>36362684</v>
      </c>
      <c r="M38" s="1">
        <v>33623704</v>
      </c>
      <c r="N38" s="1"/>
      <c r="O38" s="1"/>
      <c r="P38" s="1">
        <f t="shared" si="2"/>
        <v>33623704</v>
      </c>
      <c r="Q38" s="1">
        <v>31882409</v>
      </c>
      <c r="R38" s="1"/>
      <c r="S38" s="1"/>
      <c r="T38" s="1">
        <f t="shared" si="3"/>
        <v>31882409</v>
      </c>
      <c r="U38" s="1">
        <v>48646800</v>
      </c>
      <c r="V38" s="1"/>
      <c r="W38" s="1"/>
      <c r="X38" s="1"/>
      <c r="Y38" s="1">
        <f t="shared" si="4"/>
        <v>48646800</v>
      </c>
      <c r="Z38" s="1">
        <v>34840728</v>
      </c>
      <c r="AA38" s="1"/>
      <c r="AB38" s="1"/>
      <c r="AC38" s="1"/>
      <c r="AD38" s="1">
        <f t="shared" si="5"/>
        <v>34840728</v>
      </c>
      <c r="AE38" s="1">
        <v>34807722</v>
      </c>
      <c r="AF38" s="1"/>
      <c r="AG38" s="1"/>
      <c r="AH38" s="1"/>
      <c r="AI38" s="1">
        <f t="shared" si="6"/>
        <v>34807722</v>
      </c>
      <c r="AJ38" s="1">
        <v>31989651</v>
      </c>
      <c r="AK38" s="1"/>
      <c r="AL38" s="1"/>
      <c r="AM38" s="1">
        <f t="shared" si="7"/>
        <v>31989651</v>
      </c>
      <c r="AN38" s="1">
        <v>34327683</v>
      </c>
      <c r="AO38" s="1"/>
      <c r="AP38" s="1"/>
      <c r="AQ38" s="1">
        <f t="shared" si="8"/>
        <v>34327683</v>
      </c>
      <c r="AR38" s="1">
        <v>35336231</v>
      </c>
      <c r="AS38" s="1"/>
      <c r="AT38" s="1">
        <v>8528751</v>
      </c>
      <c r="AU38" s="1"/>
      <c r="AV38" s="1">
        <f t="shared" si="9"/>
        <v>26807480</v>
      </c>
      <c r="AW38" s="1">
        <v>32035380</v>
      </c>
      <c r="AX38" s="1"/>
      <c r="AY38" s="8">
        <f t="shared" si="10"/>
        <v>32035380</v>
      </c>
      <c r="AZ38" s="1">
        <v>429021251</v>
      </c>
      <c r="BA38" s="1">
        <f t="shared" si="11"/>
        <v>0</v>
      </c>
      <c r="BB38" s="1">
        <f t="shared" si="12"/>
        <v>0</v>
      </c>
      <c r="BC38" s="1">
        <f t="shared" si="13"/>
        <v>8528751</v>
      </c>
      <c r="BD38" s="1">
        <f t="shared" si="14"/>
        <v>0</v>
      </c>
      <c r="BE38" s="1">
        <f t="shared" si="15"/>
        <v>420492500</v>
      </c>
    </row>
    <row r="39" spans="1:57" s="4" customFormat="1" x14ac:dyDescent="0.2">
      <c r="A39" s="6" t="s">
        <v>62</v>
      </c>
      <c r="B39" s="9" t="s">
        <v>63</v>
      </c>
      <c r="C39" s="1">
        <v>500000</v>
      </c>
      <c r="D39" s="1">
        <v>15450000</v>
      </c>
      <c r="E39" s="1"/>
      <c r="F39" s="1"/>
      <c r="G39" s="1"/>
      <c r="H39" s="1">
        <f t="shared" si="0"/>
        <v>15450000</v>
      </c>
      <c r="I39" s="1">
        <v>250000</v>
      </c>
      <c r="J39" s="1"/>
      <c r="K39" s="1"/>
      <c r="L39" s="1">
        <f t="shared" si="1"/>
        <v>250000</v>
      </c>
      <c r="M39" s="1">
        <v>0</v>
      </c>
      <c r="N39" s="1">
        <v>2500000</v>
      </c>
      <c r="O39" s="1"/>
      <c r="P39" s="1">
        <f t="shared" si="2"/>
        <v>2500000</v>
      </c>
      <c r="Q39" s="1">
        <v>300000</v>
      </c>
      <c r="R39" s="1"/>
      <c r="S39" s="1"/>
      <c r="T39" s="1">
        <f t="shared" si="3"/>
        <v>300000</v>
      </c>
      <c r="U39" s="1">
        <v>500000</v>
      </c>
      <c r="V39" s="1"/>
      <c r="W39" s="1"/>
      <c r="X39" s="1"/>
      <c r="Y39" s="1">
        <f t="shared" si="4"/>
        <v>500000</v>
      </c>
      <c r="Z39" s="1">
        <v>0</v>
      </c>
      <c r="AA39" s="1"/>
      <c r="AB39" s="1"/>
      <c r="AC39" s="1"/>
      <c r="AD39" s="1">
        <f t="shared" si="5"/>
        <v>0</v>
      </c>
      <c r="AE39" s="1">
        <v>0</v>
      </c>
      <c r="AF39" s="1"/>
      <c r="AG39" s="1"/>
      <c r="AH39" s="1"/>
      <c r="AI39" s="1">
        <f t="shared" si="6"/>
        <v>0</v>
      </c>
      <c r="AJ39" s="1">
        <v>0</v>
      </c>
      <c r="AK39" s="1"/>
      <c r="AL39" s="1"/>
      <c r="AM39" s="1">
        <f t="shared" si="7"/>
        <v>0</v>
      </c>
      <c r="AN39" s="1">
        <v>0</v>
      </c>
      <c r="AO39" s="1">
        <v>10000000</v>
      </c>
      <c r="AP39" s="1"/>
      <c r="AQ39" s="1">
        <f t="shared" si="8"/>
        <v>10000000</v>
      </c>
      <c r="AR39" s="1">
        <v>0</v>
      </c>
      <c r="AS39" s="1"/>
      <c r="AT39" s="1">
        <v>1300000</v>
      </c>
      <c r="AU39" s="1"/>
      <c r="AV39" s="1">
        <f t="shared" si="9"/>
        <v>-1300000</v>
      </c>
      <c r="AW39" s="1">
        <v>0</v>
      </c>
      <c r="AX39" s="1"/>
      <c r="AY39" s="8">
        <f t="shared" si="10"/>
        <v>0</v>
      </c>
      <c r="AZ39" s="1">
        <v>17000000</v>
      </c>
      <c r="BA39" s="1">
        <f t="shared" si="11"/>
        <v>0</v>
      </c>
      <c r="BB39" s="1">
        <f t="shared" si="12"/>
        <v>12500000</v>
      </c>
      <c r="BC39" s="1">
        <f t="shared" si="13"/>
        <v>1300000</v>
      </c>
      <c r="BD39" s="1">
        <f t="shared" si="14"/>
        <v>0</v>
      </c>
      <c r="BE39" s="1">
        <f t="shared" si="15"/>
        <v>28200000</v>
      </c>
    </row>
    <row r="40" spans="1:57" s="4" customFormat="1" x14ac:dyDescent="0.2">
      <c r="A40" s="6" t="s">
        <v>64</v>
      </c>
      <c r="B40" s="9" t="s">
        <v>65</v>
      </c>
      <c r="C40" s="1">
        <v>500000</v>
      </c>
      <c r="D40" s="1">
        <v>15450000</v>
      </c>
      <c r="E40" s="1"/>
      <c r="F40" s="1"/>
      <c r="G40" s="1"/>
      <c r="H40" s="1">
        <f t="shared" si="0"/>
        <v>15450000</v>
      </c>
      <c r="I40" s="1">
        <v>250000</v>
      </c>
      <c r="J40" s="1"/>
      <c r="K40" s="1"/>
      <c r="L40" s="1">
        <f t="shared" si="1"/>
        <v>250000</v>
      </c>
      <c r="M40" s="1">
        <v>0</v>
      </c>
      <c r="N40" s="1"/>
      <c r="O40" s="1">
        <v>1300000</v>
      </c>
      <c r="P40" s="1">
        <f t="shared" si="2"/>
        <v>-1300000</v>
      </c>
      <c r="Q40" s="1">
        <v>300000</v>
      </c>
      <c r="R40" s="1"/>
      <c r="S40" s="1"/>
      <c r="T40" s="1">
        <f t="shared" si="3"/>
        <v>300000</v>
      </c>
      <c r="U40" s="1">
        <v>500000</v>
      </c>
      <c r="V40" s="1"/>
      <c r="W40" s="1">
        <v>180000</v>
      </c>
      <c r="X40" s="1"/>
      <c r="Y40" s="1">
        <f t="shared" si="4"/>
        <v>320000</v>
      </c>
      <c r="Z40" s="1">
        <v>0</v>
      </c>
      <c r="AA40" s="1"/>
      <c r="AB40" s="1"/>
      <c r="AC40" s="1"/>
      <c r="AD40" s="1">
        <f t="shared" si="5"/>
        <v>0</v>
      </c>
      <c r="AE40" s="1">
        <v>0</v>
      </c>
      <c r="AF40" s="1"/>
      <c r="AG40" s="1"/>
      <c r="AH40" s="1"/>
      <c r="AI40" s="1">
        <f t="shared" si="6"/>
        <v>0</v>
      </c>
      <c r="AJ40" s="1">
        <v>0</v>
      </c>
      <c r="AK40" s="1"/>
      <c r="AL40" s="1">
        <v>3500000</v>
      </c>
      <c r="AM40" s="1">
        <f t="shared" si="7"/>
        <v>-3500000</v>
      </c>
      <c r="AN40" s="1">
        <v>0</v>
      </c>
      <c r="AO40" s="1">
        <v>10000000</v>
      </c>
      <c r="AP40" s="1"/>
      <c r="AQ40" s="1">
        <f t="shared" si="8"/>
        <v>10000000</v>
      </c>
      <c r="AR40" s="1">
        <v>0</v>
      </c>
      <c r="AS40" s="1"/>
      <c r="AT40" s="1">
        <v>2100000</v>
      </c>
      <c r="AU40" s="1"/>
      <c r="AV40" s="1">
        <f t="shared" si="9"/>
        <v>-2100000</v>
      </c>
      <c r="AW40" s="1">
        <v>0</v>
      </c>
      <c r="AX40" s="1"/>
      <c r="AY40" s="8">
        <f t="shared" si="10"/>
        <v>0</v>
      </c>
      <c r="AZ40" s="1">
        <v>17000000</v>
      </c>
      <c r="BA40" s="1">
        <f t="shared" si="11"/>
        <v>0</v>
      </c>
      <c r="BB40" s="1">
        <f t="shared" si="12"/>
        <v>10000000</v>
      </c>
      <c r="BC40" s="1">
        <f t="shared" si="13"/>
        <v>7080000</v>
      </c>
      <c r="BD40" s="1">
        <f t="shared" si="14"/>
        <v>0</v>
      </c>
      <c r="BE40" s="1">
        <f t="shared" si="15"/>
        <v>19920000</v>
      </c>
    </row>
    <row r="41" spans="1:57" s="4" customFormat="1" x14ac:dyDescent="0.2">
      <c r="A41" s="6" t="s">
        <v>66</v>
      </c>
      <c r="B41" s="9" t="s">
        <v>67</v>
      </c>
      <c r="C41" s="1">
        <v>53600000</v>
      </c>
      <c r="D41" s="1">
        <v>0</v>
      </c>
      <c r="E41" s="1"/>
      <c r="F41" s="1"/>
      <c r="G41" s="1"/>
      <c r="H41" s="1">
        <f t="shared" si="0"/>
        <v>0</v>
      </c>
      <c r="I41" s="1">
        <v>0</v>
      </c>
      <c r="J41" s="1"/>
      <c r="K41" s="1"/>
      <c r="L41" s="1">
        <f t="shared" si="1"/>
        <v>0</v>
      </c>
      <c r="M41" s="1">
        <v>0</v>
      </c>
      <c r="N41" s="1"/>
      <c r="O41" s="1"/>
      <c r="P41" s="1">
        <f t="shared" si="2"/>
        <v>0</v>
      </c>
      <c r="Q41" s="1">
        <v>0</v>
      </c>
      <c r="R41" s="1"/>
      <c r="S41" s="1"/>
      <c r="T41" s="1">
        <f t="shared" si="3"/>
        <v>0</v>
      </c>
      <c r="U41" s="1">
        <v>0</v>
      </c>
      <c r="V41" s="1"/>
      <c r="W41" s="1"/>
      <c r="X41" s="1"/>
      <c r="Y41" s="1">
        <f t="shared" si="4"/>
        <v>0</v>
      </c>
      <c r="Z41" s="1">
        <v>0</v>
      </c>
      <c r="AA41" s="1"/>
      <c r="AB41" s="1"/>
      <c r="AC41" s="1"/>
      <c r="AD41" s="1">
        <f t="shared" si="5"/>
        <v>0</v>
      </c>
      <c r="AE41" s="1">
        <v>0</v>
      </c>
      <c r="AF41" s="1"/>
      <c r="AG41" s="1"/>
      <c r="AH41" s="1"/>
      <c r="AI41" s="1">
        <f t="shared" si="6"/>
        <v>0</v>
      </c>
      <c r="AJ41" s="1">
        <v>0</v>
      </c>
      <c r="AK41" s="1"/>
      <c r="AL41" s="1"/>
      <c r="AM41" s="1">
        <f t="shared" si="7"/>
        <v>0</v>
      </c>
      <c r="AN41" s="1">
        <v>0</v>
      </c>
      <c r="AO41" s="1">
        <v>8000000</v>
      </c>
      <c r="AP41" s="1"/>
      <c r="AQ41" s="1">
        <f t="shared" si="8"/>
        <v>8000000</v>
      </c>
      <c r="AR41" s="1">
        <v>0</v>
      </c>
      <c r="AS41" s="1"/>
      <c r="AT41" s="1"/>
      <c r="AU41" s="1"/>
      <c r="AV41" s="1">
        <f t="shared" si="9"/>
        <v>0</v>
      </c>
      <c r="AW41" s="1">
        <v>0</v>
      </c>
      <c r="AX41" s="1"/>
      <c r="AY41" s="8">
        <f t="shared" si="10"/>
        <v>0</v>
      </c>
      <c r="AZ41" s="1">
        <v>53600000</v>
      </c>
      <c r="BA41" s="1">
        <f t="shared" si="11"/>
        <v>0</v>
      </c>
      <c r="BB41" s="1">
        <f t="shared" si="12"/>
        <v>8000000</v>
      </c>
      <c r="BC41" s="1">
        <f t="shared" si="13"/>
        <v>0</v>
      </c>
      <c r="BD41" s="1">
        <f t="shared" si="14"/>
        <v>0</v>
      </c>
      <c r="BE41" s="1">
        <f t="shared" si="15"/>
        <v>61600000</v>
      </c>
    </row>
    <row r="42" spans="1:57" s="4" customFormat="1" x14ac:dyDescent="0.2">
      <c r="A42" s="6" t="s">
        <v>68</v>
      </c>
      <c r="B42" s="9" t="s">
        <v>69</v>
      </c>
      <c r="C42" s="1">
        <v>500000</v>
      </c>
      <c r="D42" s="1">
        <v>500000</v>
      </c>
      <c r="E42" s="1"/>
      <c r="F42" s="1"/>
      <c r="G42" s="1"/>
      <c r="H42" s="1">
        <f t="shared" si="0"/>
        <v>500000</v>
      </c>
      <c r="I42" s="1">
        <v>500000</v>
      </c>
      <c r="J42" s="1"/>
      <c r="K42" s="1"/>
      <c r="L42" s="1">
        <f t="shared" si="1"/>
        <v>500000</v>
      </c>
      <c r="M42" s="1">
        <v>500000</v>
      </c>
      <c r="N42" s="1"/>
      <c r="O42" s="1">
        <v>3000000</v>
      </c>
      <c r="P42" s="1">
        <f t="shared" si="2"/>
        <v>-2500000</v>
      </c>
      <c r="Q42" s="1">
        <v>500000</v>
      </c>
      <c r="R42" s="1"/>
      <c r="S42" s="1"/>
      <c r="T42" s="1">
        <f t="shared" si="3"/>
        <v>500000</v>
      </c>
      <c r="U42" s="1">
        <v>500000</v>
      </c>
      <c r="V42" s="1"/>
      <c r="W42" s="1"/>
      <c r="X42" s="1"/>
      <c r="Y42" s="1">
        <f t="shared" si="4"/>
        <v>500000</v>
      </c>
      <c r="Z42" s="1">
        <v>500000</v>
      </c>
      <c r="AA42" s="1"/>
      <c r="AB42" s="1"/>
      <c r="AC42" s="1"/>
      <c r="AD42" s="1">
        <f t="shared" si="5"/>
        <v>500000</v>
      </c>
      <c r="AE42" s="1">
        <v>500000</v>
      </c>
      <c r="AF42" s="1"/>
      <c r="AG42" s="1"/>
      <c r="AH42" s="1"/>
      <c r="AI42" s="1">
        <f t="shared" si="6"/>
        <v>500000</v>
      </c>
      <c r="AJ42" s="1">
        <v>500000</v>
      </c>
      <c r="AK42" s="1"/>
      <c r="AL42" s="1"/>
      <c r="AM42" s="1">
        <f t="shared" si="7"/>
        <v>500000</v>
      </c>
      <c r="AN42" s="1">
        <v>500000</v>
      </c>
      <c r="AO42" s="1">
        <v>2000000</v>
      </c>
      <c r="AP42" s="1"/>
      <c r="AQ42" s="1">
        <f t="shared" si="8"/>
        <v>2500000</v>
      </c>
      <c r="AR42" s="1">
        <v>0</v>
      </c>
      <c r="AS42" s="1"/>
      <c r="AT42" s="1">
        <v>1836329</v>
      </c>
      <c r="AU42" s="1"/>
      <c r="AV42" s="1">
        <f t="shared" si="9"/>
        <v>-1836329</v>
      </c>
      <c r="AW42" s="1">
        <v>0</v>
      </c>
      <c r="AX42" s="1"/>
      <c r="AY42" s="8">
        <f t="shared" si="10"/>
        <v>0</v>
      </c>
      <c r="AZ42" s="1">
        <v>5000000</v>
      </c>
      <c r="BA42" s="1">
        <f t="shared" si="11"/>
        <v>0</v>
      </c>
      <c r="BB42" s="1">
        <f t="shared" si="12"/>
        <v>2000000</v>
      </c>
      <c r="BC42" s="1">
        <f t="shared" si="13"/>
        <v>4836329</v>
      </c>
      <c r="BD42" s="1">
        <f t="shared" si="14"/>
        <v>0</v>
      </c>
      <c r="BE42" s="1">
        <f t="shared" si="15"/>
        <v>2163671</v>
      </c>
    </row>
    <row r="43" spans="1:57" s="4" customFormat="1" x14ac:dyDescent="0.2">
      <c r="A43" s="6" t="s">
        <v>70</v>
      </c>
      <c r="B43" s="9" t="s">
        <v>71</v>
      </c>
      <c r="C43" s="1">
        <v>200000</v>
      </c>
      <c r="D43" s="1">
        <v>250000</v>
      </c>
      <c r="E43" s="1"/>
      <c r="F43" s="1"/>
      <c r="G43" s="1"/>
      <c r="H43" s="1">
        <f t="shared" si="0"/>
        <v>250000</v>
      </c>
      <c r="I43" s="1">
        <v>250000</v>
      </c>
      <c r="J43" s="1"/>
      <c r="K43" s="1"/>
      <c r="L43" s="1">
        <f t="shared" si="1"/>
        <v>250000</v>
      </c>
      <c r="M43" s="1">
        <v>0</v>
      </c>
      <c r="N43" s="1">
        <v>1800000</v>
      </c>
      <c r="O43" s="1"/>
      <c r="P43" s="1">
        <f t="shared" si="2"/>
        <v>1800000</v>
      </c>
      <c r="Q43" s="1">
        <v>0</v>
      </c>
      <c r="R43" s="1"/>
      <c r="S43" s="1"/>
      <c r="T43" s="1">
        <f t="shared" si="3"/>
        <v>0</v>
      </c>
      <c r="U43" s="1">
        <v>0</v>
      </c>
      <c r="V43" s="1">
        <v>180000</v>
      </c>
      <c r="W43" s="1"/>
      <c r="X43" s="1"/>
      <c r="Y43" s="1">
        <f t="shared" si="4"/>
        <v>180000</v>
      </c>
      <c r="Z43" s="1">
        <v>0</v>
      </c>
      <c r="AA43" s="1"/>
      <c r="AB43" s="1"/>
      <c r="AC43" s="1"/>
      <c r="AD43" s="1">
        <f t="shared" si="5"/>
        <v>0</v>
      </c>
      <c r="AE43" s="1">
        <v>0</v>
      </c>
      <c r="AF43" s="1"/>
      <c r="AG43" s="1"/>
      <c r="AH43" s="1"/>
      <c r="AI43" s="1">
        <f t="shared" si="6"/>
        <v>0</v>
      </c>
      <c r="AJ43" s="1">
        <v>0</v>
      </c>
      <c r="AK43" s="1">
        <v>500000</v>
      </c>
      <c r="AL43" s="1"/>
      <c r="AM43" s="1">
        <f t="shared" si="7"/>
        <v>500000</v>
      </c>
      <c r="AN43" s="1">
        <v>0</v>
      </c>
      <c r="AO43" s="1">
        <v>3000000</v>
      </c>
      <c r="AP43" s="1"/>
      <c r="AQ43" s="1">
        <f t="shared" si="8"/>
        <v>3000000</v>
      </c>
      <c r="AR43" s="1">
        <v>0</v>
      </c>
      <c r="AS43" s="1"/>
      <c r="AT43" s="1">
        <v>2800000</v>
      </c>
      <c r="AU43" s="1"/>
      <c r="AV43" s="1">
        <f t="shared" si="9"/>
        <v>-2800000</v>
      </c>
      <c r="AW43" s="1">
        <v>0</v>
      </c>
      <c r="AX43" s="1"/>
      <c r="AY43" s="8">
        <f t="shared" si="10"/>
        <v>0</v>
      </c>
      <c r="AZ43" s="1">
        <v>700000</v>
      </c>
      <c r="BA43" s="1">
        <f t="shared" si="11"/>
        <v>0</v>
      </c>
      <c r="BB43" s="1">
        <f t="shared" si="12"/>
        <v>5480000</v>
      </c>
      <c r="BC43" s="1">
        <f t="shared" si="13"/>
        <v>2800000</v>
      </c>
      <c r="BD43" s="1">
        <f t="shared" si="14"/>
        <v>0</v>
      </c>
      <c r="BE43" s="1">
        <f t="shared" si="15"/>
        <v>3380000</v>
      </c>
    </row>
    <row r="44" spans="1:57" s="4" customFormat="1" x14ac:dyDescent="0.2">
      <c r="A44" s="6" t="s">
        <v>72</v>
      </c>
      <c r="B44" s="9" t="s">
        <v>73</v>
      </c>
      <c r="C44" s="1">
        <v>2500000</v>
      </c>
      <c r="D44" s="1">
        <v>0</v>
      </c>
      <c r="E44" s="1"/>
      <c r="F44" s="1"/>
      <c r="G44" s="1"/>
      <c r="H44" s="1">
        <f t="shared" si="0"/>
        <v>0</v>
      </c>
      <c r="I44" s="1">
        <v>2500000</v>
      </c>
      <c r="J44" s="1"/>
      <c r="K44" s="1"/>
      <c r="L44" s="1">
        <f t="shared" si="1"/>
        <v>2500000</v>
      </c>
      <c r="M44" s="1">
        <v>0</v>
      </c>
      <c r="N44" s="1"/>
      <c r="O44" s="1"/>
      <c r="P44" s="1">
        <f t="shared" si="2"/>
        <v>0</v>
      </c>
      <c r="Q44" s="1">
        <v>0</v>
      </c>
      <c r="R44" s="1"/>
      <c r="S44" s="1"/>
      <c r="T44" s="1">
        <f t="shared" si="3"/>
        <v>0</v>
      </c>
      <c r="U44" s="1">
        <v>0</v>
      </c>
      <c r="V44" s="1"/>
      <c r="W44" s="1"/>
      <c r="X44" s="1"/>
      <c r="Y44" s="1">
        <f t="shared" si="4"/>
        <v>0</v>
      </c>
      <c r="Z44" s="1">
        <v>0</v>
      </c>
      <c r="AA44" s="1"/>
      <c r="AB44" s="1"/>
      <c r="AC44" s="1"/>
      <c r="AD44" s="1">
        <f t="shared" si="5"/>
        <v>0</v>
      </c>
      <c r="AE44" s="1">
        <v>0</v>
      </c>
      <c r="AF44" s="1"/>
      <c r="AG44" s="1"/>
      <c r="AH44" s="1"/>
      <c r="AI44" s="1">
        <f t="shared" si="6"/>
        <v>0</v>
      </c>
      <c r="AJ44" s="1">
        <v>0</v>
      </c>
      <c r="AK44" s="1"/>
      <c r="AL44" s="1"/>
      <c r="AM44" s="1">
        <f t="shared" si="7"/>
        <v>0</v>
      </c>
      <c r="AN44" s="1">
        <v>0</v>
      </c>
      <c r="AO44" s="1">
        <v>142340000</v>
      </c>
      <c r="AP44" s="1"/>
      <c r="AQ44" s="1">
        <f t="shared" si="8"/>
        <v>142340000</v>
      </c>
      <c r="AR44" s="1">
        <v>0</v>
      </c>
      <c r="AS44" s="1">
        <v>97156770</v>
      </c>
      <c r="AT44" s="1"/>
      <c r="AU44" s="1"/>
      <c r="AV44" s="1">
        <f t="shared" si="9"/>
        <v>97156770</v>
      </c>
      <c r="AW44" s="1">
        <v>0</v>
      </c>
      <c r="AX44" s="1"/>
      <c r="AY44" s="8">
        <f t="shared" si="10"/>
        <v>0</v>
      </c>
      <c r="AZ44" s="1">
        <v>5000000</v>
      </c>
      <c r="BA44" s="1">
        <f t="shared" si="11"/>
        <v>0</v>
      </c>
      <c r="BB44" s="1">
        <f t="shared" si="12"/>
        <v>239496770</v>
      </c>
      <c r="BC44" s="1">
        <f t="shared" si="13"/>
        <v>0</v>
      </c>
      <c r="BD44" s="1">
        <f t="shared" si="14"/>
        <v>0</v>
      </c>
      <c r="BE44" s="1">
        <f t="shared" si="15"/>
        <v>244496770</v>
      </c>
    </row>
    <row r="45" spans="1:57" s="4" customFormat="1" x14ac:dyDescent="0.2">
      <c r="A45" s="6" t="s">
        <v>74</v>
      </c>
      <c r="B45" s="9" t="s">
        <v>75</v>
      </c>
      <c r="C45" s="1">
        <v>2500000</v>
      </c>
      <c r="D45" s="1">
        <v>0</v>
      </c>
      <c r="E45" s="1"/>
      <c r="F45" s="1"/>
      <c r="G45" s="1"/>
      <c r="H45" s="1">
        <f t="shared" si="0"/>
        <v>0</v>
      </c>
      <c r="I45" s="1">
        <v>2500000</v>
      </c>
      <c r="J45" s="1"/>
      <c r="K45" s="1"/>
      <c r="L45" s="1">
        <f t="shared" si="1"/>
        <v>2500000</v>
      </c>
      <c r="M45" s="1">
        <v>0</v>
      </c>
      <c r="N45" s="1"/>
      <c r="O45" s="1"/>
      <c r="P45" s="1">
        <f t="shared" si="2"/>
        <v>0</v>
      </c>
      <c r="Q45" s="1">
        <v>0</v>
      </c>
      <c r="R45" s="1"/>
      <c r="S45" s="1"/>
      <c r="T45" s="1">
        <f t="shared" si="3"/>
        <v>0</v>
      </c>
      <c r="U45" s="1">
        <v>0</v>
      </c>
      <c r="V45" s="1"/>
      <c r="W45" s="1"/>
      <c r="X45" s="1"/>
      <c r="Y45" s="1">
        <f t="shared" si="4"/>
        <v>0</v>
      </c>
      <c r="Z45" s="1">
        <v>0</v>
      </c>
      <c r="AA45" s="1"/>
      <c r="AB45" s="1"/>
      <c r="AC45" s="1"/>
      <c r="AD45" s="1">
        <f t="shared" si="5"/>
        <v>0</v>
      </c>
      <c r="AE45" s="1">
        <v>0</v>
      </c>
      <c r="AF45" s="1"/>
      <c r="AG45" s="1"/>
      <c r="AH45" s="1"/>
      <c r="AI45" s="1">
        <f t="shared" si="6"/>
        <v>0</v>
      </c>
      <c r="AJ45" s="1">
        <v>0</v>
      </c>
      <c r="AK45" s="1"/>
      <c r="AL45" s="1">
        <v>4000000</v>
      </c>
      <c r="AM45" s="1">
        <f t="shared" si="7"/>
        <v>-4000000</v>
      </c>
      <c r="AN45" s="1">
        <v>0</v>
      </c>
      <c r="AO45" s="1">
        <v>22200000</v>
      </c>
      <c r="AP45" s="1"/>
      <c r="AQ45" s="1">
        <f t="shared" si="8"/>
        <v>22200000</v>
      </c>
      <c r="AR45" s="1">
        <v>0</v>
      </c>
      <c r="AS45" s="1"/>
      <c r="AT45" s="1"/>
      <c r="AU45" s="1"/>
      <c r="AV45" s="1">
        <f t="shared" si="9"/>
        <v>0</v>
      </c>
      <c r="AW45" s="1">
        <v>0</v>
      </c>
      <c r="AX45" s="1"/>
      <c r="AY45" s="8">
        <f t="shared" si="10"/>
        <v>0</v>
      </c>
      <c r="AZ45" s="1">
        <v>5000000</v>
      </c>
      <c r="BA45" s="1">
        <f t="shared" si="11"/>
        <v>0</v>
      </c>
      <c r="BB45" s="1">
        <f t="shared" si="12"/>
        <v>22200000</v>
      </c>
      <c r="BC45" s="1">
        <f t="shared" si="13"/>
        <v>4000000</v>
      </c>
      <c r="BD45" s="1">
        <f t="shared" si="14"/>
        <v>0</v>
      </c>
      <c r="BE45" s="1">
        <f t="shared" si="15"/>
        <v>23200000</v>
      </c>
    </row>
    <row r="46" spans="1:57" s="4" customFormat="1" x14ac:dyDescent="0.2">
      <c r="A46" s="6" t="s">
        <v>76</v>
      </c>
      <c r="B46" s="9" t="s">
        <v>77</v>
      </c>
      <c r="C46" s="1">
        <v>250000</v>
      </c>
      <c r="D46" s="1">
        <v>250000</v>
      </c>
      <c r="E46" s="1"/>
      <c r="F46" s="1"/>
      <c r="G46" s="1"/>
      <c r="H46" s="1">
        <f t="shared" si="0"/>
        <v>250000</v>
      </c>
      <c r="I46" s="1">
        <v>0</v>
      </c>
      <c r="J46" s="1"/>
      <c r="K46" s="1"/>
      <c r="L46" s="1">
        <f t="shared" si="1"/>
        <v>0</v>
      </c>
      <c r="M46" s="1">
        <v>0</v>
      </c>
      <c r="N46" s="1"/>
      <c r="O46" s="1"/>
      <c r="P46" s="1">
        <f t="shared" si="2"/>
        <v>0</v>
      </c>
      <c r="Q46" s="1">
        <v>0</v>
      </c>
      <c r="R46" s="1"/>
      <c r="S46" s="1"/>
      <c r="T46" s="1">
        <f t="shared" si="3"/>
        <v>0</v>
      </c>
      <c r="U46" s="1">
        <v>0</v>
      </c>
      <c r="V46" s="1"/>
      <c r="W46" s="1"/>
      <c r="X46" s="1"/>
      <c r="Y46" s="1">
        <f t="shared" si="4"/>
        <v>0</v>
      </c>
      <c r="Z46" s="1">
        <v>0</v>
      </c>
      <c r="AA46" s="1"/>
      <c r="AB46" s="1"/>
      <c r="AC46" s="1"/>
      <c r="AD46" s="1">
        <f t="shared" si="5"/>
        <v>0</v>
      </c>
      <c r="AE46" s="1">
        <v>0</v>
      </c>
      <c r="AF46" s="1"/>
      <c r="AG46" s="1"/>
      <c r="AH46" s="1"/>
      <c r="AI46" s="1">
        <f t="shared" si="6"/>
        <v>0</v>
      </c>
      <c r="AJ46" s="1">
        <v>0</v>
      </c>
      <c r="AK46" s="1"/>
      <c r="AL46" s="1"/>
      <c r="AM46" s="1">
        <f t="shared" si="7"/>
        <v>0</v>
      </c>
      <c r="AN46" s="1">
        <v>0</v>
      </c>
      <c r="AO46" s="1"/>
      <c r="AP46" s="1"/>
      <c r="AQ46" s="1">
        <f t="shared" si="8"/>
        <v>0</v>
      </c>
      <c r="AR46" s="1">
        <v>0</v>
      </c>
      <c r="AS46" s="1"/>
      <c r="AT46" s="1"/>
      <c r="AU46" s="1"/>
      <c r="AV46" s="1">
        <f t="shared" si="9"/>
        <v>0</v>
      </c>
      <c r="AW46" s="1">
        <v>0</v>
      </c>
      <c r="AX46" s="1"/>
      <c r="AY46" s="8">
        <f t="shared" si="10"/>
        <v>0</v>
      </c>
      <c r="AZ46" s="1">
        <v>500000</v>
      </c>
      <c r="BA46" s="1">
        <f t="shared" si="11"/>
        <v>0</v>
      </c>
      <c r="BB46" s="1">
        <f t="shared" si="12"/>
        <v>0</v>
      </c>
      <c r="BC46" s="1">
        <f t="shared" si="13"/>
        <v>0</v>
      </c>
      <c r="BD46" s="1">
        <f t="shared" si="14"/>
        <v>0</v>
      </c>
      <c r="BE46" s="1">
        <f t="shared" si="15"/>
        <v>500000</v>
      </c>
    </row>
    <row r="47" spans="1:57" s="4" customFormat="1" x14ac:dyDescent="0.2">
      <c r="A47" s="6" t="s">
        <v>78</v>
      </c>
      <c r="B47" s="9" t="s">
        <v>79</v>
      </c>
      <c r="C47" s="1">
        <v>20000000</v>
      </c>
      <c r="D47" s="1">
        <v>10000000</v>
      </c>
      <c r="E47" s="1"/>
      <c r="F47" s="1"/>
      <c r="G47" s="1"/>
      <c r="H47" s="1">
        <f t="shared" si="0"/>
        <v>10000000</v>
      </c>
      <c r="I47" s="1">
        <v>50000000</v>
      </c>
      <c r="J47" s="1"/>
      <c r="K47" s="1"/>
      <c r="L47" s="1">
        <f t="shared" si="1"/>
        <v>50000000</v>
      </c>
      <c r="M47" s="1">
        <v>20000000</v>
      </c>
      <c r="N47" s="1"/>
      <c r="O47" s="1"/>
      <c r="P47" s="1">
        <f t="shared" si="2"/>
        <v>20000000</v>
      </c>
      <c r="Q47" s="1">
        <v>20000000</v>
      </c>
      <c r="R47" s="1"/>
      <c r="S47" s="1"/>
      <c r="T47" s="1">
        <f t="shared" si="3"/>
        <v>20000000</v>
      </c>
      <c r="U47" s="1">
        <v>50000000</v>
      </c>
      <c r="V47" s="1"/>
      <c r="W47" s="1"/>
      <c r="X47" s="1"/>
      <c r="Y47" s="1">
        <f t="shared" si="4"/>
        <v>50000000</v>
      </c>
      <c r="Z47" s="1">
        <v>20000000</v>
      </c>
      <c r="AA47" s="1"/>
      <c r="AB47" s="1"/>
      <c r="AC47" s="1"/>
      <c r="AD47" s="1">
        <f t="shared" si="5"/>
        <v>20000000</v>
      </c>
      <c r="AE47" s="1">
        <v>8000000</v>
      </c>
      <c r="AF47" s="1"/>
      <c r="AG47" s="1"/>
      <c r="AH47" s="1">
        <v>30000000</v>
      </c>
      <c r="AI47" s="1">
        <f t="shared" si="6"/>
        <v>-22000000</v>
      </c>
      <c r="AJ47" s="1">
        <v>8000000</v>
      </c>
      <c r="AK47" s="1"/>
      <c r="AL47" s="1"/>
      <c r="AM47" s="1">
        <f t="shared" si="7"/>
        <v>8000000</v>
      </c>
      <c r="AN47" s="1">
        <v>0</v>
      </c>
      <c r="AO47" s="1">
        <v>10000000</v>
      </c>
      <c r="AP47" s="1"/>
      <c r="AQ47" s="1">
        <f t="shared" si="8"/>
        <v>10000000</v>
      </c>
      <c r="AR47" s="1">
        <v>0</v>
      </c>
      <c r="AS47" s="1">
        <v>14888329</v>
      </c>
      <c r="AT47" s="1"/>
      <c r="AU47" s="1"/>
      <c r="AV47" s="1">
        <f t="shared" si="9"/>
        <v>14888329</v>
      </c>
      <c r="AW47" s="1">
        <v>0</v>
      </c>
      <c r="AX47" s="1"/>
      <c r="AY47" s="8">
        <f t="shared" si="10"/>
        <v>0</v>
      </c>
      <c r="AZ47" s="1">
        <v>206000000</v>
      </c>
      <c r="BA47" s="1">
        <f t="shared" si="11"/>
        <v>0</v>
      </c>
      <c r="BB47" s="1">
        <f t="shared" si="12"/>
        <v>24888329</v>
      </c>
      <c r="BC47" s="1">
        <f t="shared" si="13"/>
        <v>30000000</v>
      </c>
      <c r="BD47" s="1">
        <f t="shared" si="14"/>
        <v>0</v>
      </c>
      <c r="BE47" s="1">
        <f t="shared" si="15"/>
        <v>200888329</v>
      </c>
    </row>
    <row r="48" spans="1:57" s="4" customFormat="1" x14ac:dyDescent="0.2">
      <c r="A48" s="6" t="s">
        <v>80</v>
      </c>
      <c r="B48" s="9" t="s">
        <v>81</v>
      </c>
      <c r="C48" s="1">
        <v>0</v>
      </c>
      <c r="D48" s="1">
        <v>0</v>
      </c>
      <c r="E48" s="1"/>
      <c r="F48" s="1"/>
      <c r="G48" s="1"/>
      <c r="H48" s="1">
        <f t="shared" si="0"/>
        <v>0</v>
      </c>
      <c r="I48" s="1">
        <v>163246770</v>
      </c>
      <c r="J48" s="1"/>
      <c r="K48" s="1"/>
      <c r="L48" s="1">
        <f t="shared" si="1"/>
        <v>163246770</v>
      </c>
      <c r="M48" s="1">
        <v>0</v>
      </c>
      <c r="N48" s="1"/>
      <c r="O48" s="1"/>
      <c r="P48" s="1">
        <f t="shared" si="2"/>
        <v>0</v>
      </c>
      <c r="Q48" s="1">
        <v>0</v>
      </c>
      <c r="R48" s="1"/>
      <c r="S48" s="1"/>
      <c r="T48" s="1">
        <f t="shared" si="3"/>
        <v>0</v>
      </c>
      <c r="U48" s="1">
        <v>0</v>
      </c>
      <c r="V48" s="1"/>
      <c r="W48" s="1"/>
      <c r="X48" s="1"/>
      <c r="Y48" s="1">
        <f t="shared" si="4"/>
        <v>0</v>
      </c>
      <c r="Z48" s="1">
        <v>0</v>
      </c>
      <c r="AA48" s="1"/>
      <c r="AB48" s="1"/>
      <c r="AC48" s="1"/>
      <c r="AD48" s="1">
        <f t="shared" si="5"/>
        <v>0</v>
      </c>
      <c r="AE48" s="1">
        <v>0</v>
      </c>
      <c r="AF48" s="1"/>
      <c r="AG48" s="1">
        <v>30000000</v>
      </c>
      <c r="AH48" s="1"/>
      <c r="AI48" s="1">
        <f t="shared" si="6"/>
        <v>30000000</v>
      </c>
      <c r="AJ48" s="1">
        <v>0</v>
      </c>
      <c r="AK48" s="1"/>
      <c r="AL48" s="1"/>
      <c r="AM48" s="1">
        <f t="shared" si="7"/>
        <v>0</v>
      </c>
      <c r="AN48" s="1">
        <v>0</v>
      </c>
      <c r="AO48" s="1"/>
      <c r="AP48" s="1">
        <v>6000000</v>
      </c>
      <c r="AQ48" s="1">
        <f t="shared" si="8"/>
        <v>-6000000</v>
      </c>
      <c r="AR48" s="1">
        <v>0</v>
      </c>
      <c r="AS48" s="1"/>
      <c r="AT48" s="1">
        <v>3356770</v>
      </c>
      <c r="AU48" s="1"/>
      <c r="AV48" s="1">
        <f t="shared" si="9"/>
        <v>-3356770</v>
      </c>
      <c r="AW48" s="1">
        <v>0</v>
      </c>
      <c r="AX48" s="1"/>
      <c r="AY48" s="8">
        <f t="shared" si="10"/>
        <v>0</v>
      </c>
      <c r="AZ48" s="1">
        <v>163246770</v>
      </c>
      <c r="BA48" s="1">
        <f t="shared" si="11"/>
        <v>0</v>
      </c>
      <c r="BB48" s="1">
        <f t="shared" si="12"/>
        <v>30000000</v>
      </c>
      <c r="BC48" s="1">
        <f t="shared" si="13"/>
        <v>9356770</v>
      </c>
      <c r="BD48" s="1">
        <f t="shared" si="14"/>
        <v>0</v>
      </c>
      <c r="BE48" s="1">
        <f t="shared" si="15"/>
        <v>183890000</v>
      </c>
    </row>
    <row r="49" spans="1:57" s="4" customFormat="1" x14ac:dyDescent="0.2">
      <c r="A49" s="6" t="s">
        <v>82</v>
      </c>
      <c r="B49" s="9" t="s">
        <v>83</v>
      </c>
      <c r="C49" s="1">
        <v>7000000</v>
      </c>
      <c r="D49" s="1">
        <v>7000000</v>
      </c>
      <c r="E49" s="1"/>
      <c r="F49" s="1"/>
      <c r="G49" s="1"/>
      <c r="H49" s="1">
        <f t="shared" si="0"/>
        <v>7000000</v>
      </c>
      <c r="I49" s="1">
        <v>7000000</v>
      </c>
      <c r="J49" s="1"/>
      <c r="K49" s="1"/>
      <c r="L49" s="1">
        <f t="shared" si="1"/>
        <v>7000000</v>
      </c>
      <c r="M49" s="1">
        <v>7000000</v>
      </c>
      <c r="N49" s="1"/>
      <c r="O49" s="1"/>
      <c r="P49" s="1">
        <f t="shared" si="2"/>
        <v>7000000</v>
      </c>
      <c r="Q49" s="1">
        <v>7000000</v>
      </c>
      <c r="R49" s="1"/>
      <c r="S49" s="1"/>
      <c r="T49" s="1">
        <f t="shared" si="3"/>
        <v>7000000</v>
      </c>
      <c r="U49" s="1">
        <v>7000000</v>
      </c>
      <c r="V49" s="1"/>
      <c r="W49" s="1"/>
      <c r="X49" s="1"/>
      <c r="Y49" s="1">
        <f t="shared" si="4"/>
        <v>7000000</v>
      </c>
      <c r="Z49" s="1">
        <v>7000000</v>
      </c>
      <c r="AA49" s="1"/>
      <c r="AB49" s="1"/>
      <c r="AC49" s="1"/>
      <c r="AD49" s="1">
        <f t="shared" si="5"/>
        <v>7000000</v>
      </c>
      <c r="AE49" s="1">
        <v>7000000</v>
      </c>
      <c r="AF49" s="1"/>
      <c r="AG49" s="1"/>
      <c r="AH49" s="1"/>
      <c r="AI49" s="1">
        <f t="shared" si="6"/>
        <v>7000000</v>
      </c>
      <c r="AJ49" s="1">
        <v>7000000</v>
      </c>
      <c r="AK49" s="1"/>
      <c r="AL49" s="1"/>
      <c r="AM49" s="1">
        <f t="shared" si="7"/>
        <v>7000000</v>
      </c>
      <c r="AN49" s="1">
        <v>7000000</v>
      </c>
      <c r="AO49" s="1">
        <v>20500000</v>
      </c>
      <c r="AP49" s="1"/>
      <c r="AQ49" s="1">
        <f t="shared" si="8"/>
        <v>27500000</v>
      </c>
      <c r="AR49" s="1">
        <v>2000000</v>
      </c>
      <c r="AS49" s="1"/>
      <c r="AT49" s="1">
        <v>4575000</v>
      </c>
      <c r="AU49" s="1"/>
      <c r="AV49" s="1">
        <f t="shared" si="9"/>
        <v>-2575000</v>
      </c>
      <c r="AW49" s="1">
        <v>0</v>
      </c>
      <c r="AX49" s="1"/>
      <c r="AY49" s="8">
        <f t="shared" si="10"/>
        <v>0</v>
      </c>
      <c r="AZ49" s="1">
        <v>72000000</v>
      </c>
      <c r="BA49" s="1">
        <f t="shared" si="11"/>
        <v>0</v>
      </c>
      <c r="BB49" s="1">
        <f t="shared" si="12"/>
        <v>20500000</v>
      </c>
      <c r="BC49" s="1">
        <f t="shared" si="13"/>
        <v>4575000</v>
      </c>
      <c r="BD49" s="1">
        <f t="shared" si="14"/>
        <v>0</v>
      </c>
      <c r="BE49" s="1">
        <f t="shared" si="15"/>
        <v>87925000</v>
      </c>
    </row>
    <row r="50" spans="1:57" s="4" customFormat="1" x14ac:dyDescent="0.2">
      <c r="A50" s="6" t="s">
        <v>84</v>
      </c>
      <c r="B50" s="9" t="s">
        <v>85</v>
      </c>
      <c r="C50" s="1">
        <v>6250000</v>
      </c>
      <c r="D50" s="1">
        <v>100000</v>
      </c>
      <c r="E50" s="1"/>
      <c r="F50" s="1"/>
      <c r="G50" s="1"/>
      <c r="H50" s="1">
        <f t="shared" si="0"/>
        <v>100000</v>
      </c>
      <c r="I50" s="1">
        <v>150000</v>
      </c>
      <c r="J50" s="1"/>
      <c r="K50" s="1"/>
      <c r="L50" s="1">
        <f t="shared" si="1"/>
        <v>150000</v>
      </c>
      <c r="M50" s="1">
        <v>0</v>
      </c>
      <c r="N50" s="1"/>
      <c r="O50" s="1"/>
      <c r="P50" s="1">
        <f t="shared" si="2"/>
        <v>0</v>
      </c>
      <c r="Q50" s="1">
        <v>0</v>
      </c>
      <c r="R50" s="1"/>
      <c r="S50" s="1"/>
      <c r="T50" s="1">
        <f t="shared" si="3"/>
        <v>0</v>
      </c>
      <c r="U50" s="1">
        <v>0</v>
      </c>
      <c r="V50" s="1"/>
      <c r="W50" s="1"/>
      <c r="X50" s="1"/>
      <c r="Y50" s="1">
        <f t="shared" si="4"/>
        <v>0</v>
      </c>
      <c r="Z50" s="1">
        <v>0</v>
      </c>
      <c r="AA50" s="1"/>
      <c r="AB50" s="1"/>
      <c r="AC50" s="1"/>
      <c r="AD50" s="1">
        <f t="shared" si="5"/>
        <v>0</v>
      </c>
      <c r="AE50" s="1">
        <v>0</v>
      </c>
      <c r="AF50" s="1"/>
      <c r="AG50" s="1"/>
      <c r="AH50" s="1"/>
      <c r="AI50" s="1">
        <f t="shared" si="6"/>
        <v>0</v>
      </c>
      <c r="AJ50" s="1">
        <v>0</v>
      </c>
      <c r="AK50" s="1"/>
      <c r="AL50" s="1"/>
      <c r="AM50" s="1">
        <f t="shared" si="7"/>
        <v>0</v>
      </c>
      <c r="AN50" s="1">
        <v>0</v>
      </c>
      <c r="AO50" s="1"/>
      <c r="AP50" s="1"/>
      <c r="AQ50" s="1">
        <f t="shared" si="8"/>
        <v>0</v>
      </c>
      <c r="AR50" s="1">
        <v>0</v>
      </c>
      <c r="AS50" s="1"/>
      <c r="AT50" s="1"/>
      <c r="AU50" s="1"/>
      <c r="AV50" s="1">
        <f t="shared" si="9"/>
        <v>0</v>
      </c>
      <c r="AW50" s="1">
        <v>0</v>
      </c>
      <c r="AX50" s="1"/>
      <c r="AY50" s="8">
        <f t="shared" si="10"/>
        <v>0</v>
      </c>
      <c r="AZ50" s="1">
        <v>6500000</v>
      </c>
      <c r="BA50" s="1">
        <f t="shared" si="11"/>
        <v>0</v>
      </c>
      <c r="BB50" s="1">
        <f t="shared" si="12"/>
        <v>0</v>
      </c>
      <c r="BC50" s="1">
        <f t="shared" si="13"/>
        <v>0</v>
      </c>
      <c r="BD50" s="1">
        <f t="shared" si="14"/>
        <v>0</v>
      </c>
      <c r="BE50" s="1">
        <f t="shared" si="15"/>
        <v>6500000</v>
      </c>
    </row>
    <row r="51" spans="1:57" s="4" customFormat="1" x14ac:dyDescent="0.2">
      <c r="A51" s="6" t="s">
        <v>86</v>
      </c>
      <c r="B51" s="9" t="s">
        <v>87</v>
      </c>
      <c r="C51" s="1">
        <v>4000000</v>
      </c>
      <c r="D51" s="1">
        <v>0</v>
      </c>
      <c r="E51" s="1"/>
      <c r="F51" s="1"/>
      <c r="G51" s="1"/>
      <c r="H51" s="1">
        <f t="shared" si="0"/>
        <v>0</v>
      </c>
      <c r="I51" s="1">
        <v>0</v>
      </c>
      <c r="J51" s="1"/>
      <c r="K51" s="1"/>
      <c r="L51" s="1">
        <f t="shared" si="1"/>
        <v>0</v>
      </c>
      <c r="M51" s="1">
        <v>0</v>
      </c>
      <c r="N51" s="1"/>
      <c r="O51" s="1"/>
      <c r="P51" s="1">
        <f t="shared" si="2"/>
        <v>0</v>
      </c>
      <c r="Q51" s="1">
        <v>0</v>
      </c>
      <c r="R51" s="1"/>
      <c r="S51" s="1"/>
      <c r="T51" s="1">
        <f t="shared" si="3"/>
        <v>0</v>
      </c>
      <c r="U51" s="1">
        <v>0</v>
      </c>
      <c r="V51" s="1"/>
      <c r="W51" s="1"/>
      <c r="X51" s="1"/>
      <c r="Y51" s="1">
        <f t="shared" si="4"/>
        <v>0</v>
      </c>
      <c r="Z51" s="1">
        <v>0</v>
      </c>
      <c r="AA51" s="1"/>
      <c r="AB51" s="1"/>
      <c r="AC51" s="1"/>
      <c r="AD51" s="1">
        <f t="shared" si="5"/>
        <v>0</v>
      </c>
      <c r="AE51" s="1">
        <v>0</v>
      </c>
      <c r="AF51" s="1"/>
      <c r="AG51" s="1"/>
      <c r="AH51" s="1"/>
      <c r="AI51" s="1">
        <f t="shared" si="6"/>
        <v>0</v>
      </c>
      <c r="AJ51" s="1">
        <v>0</v>
      </c>
      <c r="AK51" s="1"/>
      <c r="AL51" s="1"/>
      <c r="AM51" s="1">
        <f t="shared" si="7"/>
        <v>0</v>
      </c>
      <c r="AN51" s="1">
        <v>0</v>
      </c>
      <c r="AO51" s="1">
        <v>1000000</v>
      </c>
      <c r="AP51" s="1"/>
      <c r="AQ51" s="1">
        <f t="shared" si="8"/>
        <v>1000000</v>
      </c>
      <c r="AR51" s="1">
        <v>0</v>
      </c>
      <c r="AS51" s="1"/>
      <c r="AT51" s="1"/>
      <c r="AU51" s="1"/>
      <c r="AV51" s="1">
        <f t="shared" si="9"/>
        <v>0</v>
      </c>
      <c r="AW51" s="1">
        <v>0</v>
      </c>
      <c r="AX51" s="1"/>
      <c r="AY51" s="8">
        <f t="shared" si="10"/>
        <v>0</v>
      </c>
      <c r="AZ51" s="1">
        <v>4000000</v>
      </c>
      <c r="BA51" s="1">
        <f t="shared" si="11"/>
        <v>0</v>
      </c>
      <c r="BB51" s="1">
        <f t="shared" si="12"/>
        <v>1000000</v>
      </c>
      <c r="BC51" s="1">
        <f t="shared" si="13"/>
        <v>0</v>
      </c>
      <c r="BD51" s="1">
        <f t="shared" si="14"/>
        <v>0</v>
      </c>
      <c r="BE51" s="1">
        <f t="shared" si="15"/>
        <v>5000000</v>
      </c>
    </row>
    <row r="52" spans="1:57" s="4" customFormat="1" x14ac:dyDescent="0.2">
      <c r="A52" s="6" t="s">
        <v>88</v>
      </c>
      <c r="B52" s="9" t="s">
        <v>89</v>
      </c>
      <c r="C52" s="1">
        <v>1000000</v>
      </c>
      <c r="D52" s="1">
        <v>0</v>
      </c>
      <c r="E52" s="1"/>
      <c r="F52" s="1"/>
      <c r="G52" s="1"/>
      <c r="H52" s="1">
        <f t="shared" si="0"/>
        <v>0</v>
      </c>
      <c r="I52" s="1">
        <v>18000000</v>
      </c>
      <c r="J52" s="1"/>
      <c r="K52" s="1"/>
      <c r="L52" s="1">
        <f t="shared" si="1"/>
        <v>18000000</v>
      </c>
      <c r="M52" s="1">
        <v>0</v>
      </c>
      <c r="N52" s="1"/>
      <c r="O52" s="1"/>
      <c r="P52" s="1">
        <f t="shared" si="2"/>
        <v>0</v>
      </c>
      <c r="Q52" s="1">
        <v>0</v>
      </c>
      <c r="R52" s="1"/>
      <c r="S52" s="1"/>
      <c r="T52" s="1">
        <f t="shared" si="3"/>
        <v>0</v>
      </c>
      <c r="U52" s="1">
        <v>0</v>
      </c>
      <c r="V52" s="1"/>
      <c r="W52" s="1"/>
      <c r="X52" s="1"/>
      <c r="Y52" s="1">
        <f t="shared" si="4"/>
        <v>0</v>
      </c>
      <c r="Z52" s="1">
        <v>0</v>
      </c>
      <c r="AA52" s="1"/>
      <c r="AB52" s="1"/>
      <c r="AC52" s="1"/>
      <c r="AD52" s="1">
        <f t="shared" si="5"/>
        <v>0</v>
      </c>
      <c r="AE52" s="1">
        <v>0</v>
      </c>
      <c r="AF52" s="1"/>
      <c r="AG52" s="1"/>
      <c r="AH52" s="1"/>
      <c r="AI52" s="1">
        <f t="shared" si="6"/>
        <v>0</v>
      </c>
      <c r="AJ52" s="1">
        <v>0</v>
      </c>
      <c r="AK52" s="1"/>
      <c r="AL52" s="1"/>
      <c r="AM52" s="1">
        <f t="shared" si="7"/>
        <v>0</v>
      </c>
      <c r="AN52" s="1">
        <v>0</v>
      </c>
      <c r="AO52" s="1">
        <v>9000000</v>
      </c>
      <c r="AP52" s="1"/>
      <c r="AQ52" s="1">
        <f t="shared" si="8"/>
        <v>9000000</v>
      </c>
      <c r="AR52" s="1">
        <v>0</v>
      </c>
      <c r="AS52" s="1"/>
      <c r="AT52" s="1">
        <v>2100000</v>
      </c>
      <c r="AU52" s="1"/>
      <c r="AV52" s="1">
        <f t="shared" si="9"/>
        <v>-2100000</v>
      </c>
      <c r="AW52" s="1">
        <v>0</v>
      </c>
      <c r="AX52" s="1"/>
      <c r="AY52" s="8">
        <f t="shared" si="10"/>
        <v>0</v>
      </c>
      <c r="AZ52" s="1">
        <v>19000000</v>
      </c>
      <c r="BA52" s="1">
        <f t="shared" si="11"/>
        <v>0</v>
      </c>
      <c r="BB52" s="1">
        <f t="shared" si="12"/>
        <v>9000000</v>
      </c>
      <c r="BC52" s="1">
        <f t="shared" si="13"/>
        <v>2100000</v>
      </c>
      <c r="BD52" s="1">
        <f t="shared" si="14"/>
        <v>0</v>
      </c>
      <c r="BE52" s="1">
        <f t="shared" si="15"/>
        <v>25900000</v>
      </c>
    </row>
    <row r="53" spans="1:57" s="4" customFormat="1" x14ac:dyDescent="0.2">
      <c r="A53" s="6" t="s">
        <v>90</v>
      </c>
      <c r="B53" s="9" t="s">
        <v>91</v>
      </c>
      <c r="C53" s="1">
        <v>1000000</v>
      </c>
      <c r="D53" s="1">
        <v>1000000</v>
      </c>
      <c r="E53" s="1"/>
      <c r="F53" s="1"/>
      <c r="G53" s="1"/>
      <c r="H53" s="1">
        <f t="shared" si="0"/>
        <v>1000000</v>
      </c>
      <c r="I53" s="1">
        <v>1000000</v>
      </c>
      <c r="J53" s="1"/>
      <c r="K53" s="1"/>
      <c r="L53" s="1">
        <f t="shared" si="1"/>
        <v>1000000</v>
      </c>
      <c r="M53" s="1">
        <v>1000000</v>
      </c>
      <c r="N53" s="1"/>
      <c r="O53" s="1"/>
      <c r="P53" s="1">
        <f t="shared" si="2"/>
        <v>1000000</v>
      </c>
      <c r="Q53" s="1">
        <v>1000000</v>
      </c>
      <c r="R53" s="1"/>
      <c r="S53" s="1"/>
      <c r="T53" s="1">
        <f t="shared" si="3"/>
        <v>1000000</v>
      </c>
      <c r="U53" s="1">
        <v>1000000</v>
      </c>
      <c r="V53" s="1"/>
      <c r="W53" s="1"/>
      <c r="X53" s="1"/>
      <c r="Y53" s="1">
        <f t="shared" si="4"/>
        <v>1000000</v>
      </c>
      <c r="Z53" s="1">
        <v>0</v>
      </c>
      <c r="AA53" s="1"/>
      <c r="AB53" s="1"/>
      <c r="AC53" s="1"/>
      <c r="AD53" s="1">
        <f t="shared" si="5"/>
        <v>0</v>
      </c>
      <c r="AE53" s="1">
        <v>0</v>
      </c>
      <c r="AF53" s="1"/>
      <c r="AG53" s="1"/>
      <c r="AH53" s="1"/>
      <c r="AI53" s="1">
        <f t="shared" si="6"/>
        <v>0</v>
      </c>
      <c r="AJ53" s="1">
        <v>0</v>
      </c>
      <c r="AK53" s="1"/>
      <c r="AL53" s="1">
        <v>2000000</v>
      </c>
      <c r="AM53" s="1">
        <f t="shared" si="7"/>
        <v>-2000000</v>
      </c>
      <c r="AN53" s="1">
        <v>0</v>
      </c>
      <c r="AO53" s="1"/>
      <c r="AP53" s="1"/>
      <c r="AQ53" s="1">
        <f t="shared" si="8"/>
        <v>0</v>
      </c>
      <c r="AR53" s="1">
        <v>0</v>
      </c>
      <c r="AS53" s="1"/>
      <c r="AT53" s="1"/>
      <c r="AU53" s="1"/>
      <c r="AV53" s="1">
        <f t="shared" si="9"/>
        <v>0</v>
      </c>
      <c r="AW53" s="1">
        <v>0</v>
      </c>
      <c r="AX53" s="1"/>
      <c r="AY53" s="8">
        <f t="shared" si="10"/>
        <v>0</v>
      </c>
      <c r="AZ53" s="1">
        <v>6000000</v>
      </c>
      <c r="BA53" s="1">
        <f t="shared" si="11"/>
        <v>0</v>
      </c>
      <c r="BB53" s="1">
        <f t="shared" si="12"/>
        <v>0</v>
      </c>
      <c r="BC53" s="1">
        <f t="shared" si="13"/>
        <v>2000000</v>
      </c>
      <c r="BD53" s="1">
        <f t="shared" si="14"/>
        <v>0</v>
      </c>
      <c r="BE53" s="1">
        <f t="shared" si="15"/>
        <v>4000000</v>
      </c>
    </row>
    <row r="54" spans="1:57" s="4" customFormat="1" x14ac:dyDescent="0.2">
      <c r="A54" s="6" t="s">
        <v>92</v>
      </c>
      <c r="B54" s="9" t="s">
        <v>93</v>
      </c>
      <c r="C54" s="1">
        <v>0</v>
      </c>
      <c r="D54" s="1">
        <v>0</v>
      </c>
      <c r="E54" s="1"/>
      <c r="F54" s="1"/>
      <c r="G54" s="1"/>
      <c r="H54" s="1">
        <f t="shared" si="0"/>
        <v>0</v>
      </c>
      <c r="I54" s="1">
        <v>0</v>
      </c>
      <c r="J54" s="1"/>
      <c r="K54" s="1"/>
      <c r="L54" s="1">
        <f t="shared" si="1"/>
        <v>0</v>
      </c>
      <c r="M54" s="1">
        <v>0</v>
      </c>
      <c r="N54" s="1"/>
      <c r="O54" s="1"/>
      <c r="P54" s="1">
        <f t="shared" si="2"/>
        <v>0</v>
      </c>
      <c r="Q54" s="1">
        <v>0</v>
      </c>
      <c r="R54" s="1"/>
      <c r="S54" s="1"/>
      <c r="T54" s="1">
        <f t="shared" si="3"/>
        <v>0</v>
      </c>
      <c r="U54" s="1">
        <v>0</v>
      </c>
      <c r="V54" s="1"/>
      <c r="W54" s="1"/>
      <c r="X54" s="1"/>
      <c r="Y54" s="1">
        <f t="shared" si="4"/>
        <v>0</v>
      </c>
      <c r="Z54" s="1">
        <v>0</v>
      </c>
      <c r="AA54" s="1">
        <v>150000000</v>
      </c>
      <c r="AB54" s="1"/>
      <c r="AC54" s="1"/>
      <c r="AD54" s="1">
        <f t="shared" si="5"/>
        <v>150000000</v>
      </c>
      <c r="AE54" s="1">
        <v>0</v>
      </c>
      <c r="AF54" s="1"/>
      <c r="AG54" s="1"/>
      <c r="AH54" s="1"/>
      <c r="AI54" s="1">
        <f t="shared" si="6"/>
        <v>0</v>
      </c>
      <c r="AJ54" s="1">
        <v>0</v>
      </c>
      <c r="AK54" s="1"/>
      <c r="AL54" s="1"/>
      <c r="AM54" s="1">
        <f t="shared" si="7"/>
        <v>0</v>
      </c>
      <c r="AN54" s="1">
        <v>0</v>
      </c>
      <c r="AO54" s="1"/>
      <c r="AP54" s="1">
        <v>4000000</v>
      </c>
      <c r="AQ54" s="1">
        <f t="shared" si="8"/>
        <v>-4000000</v>
      </c>
      <c r="AR54" s="1">
        <v>0</v>
      </c>
      <c r="AS54" s="1"/>
      <c r="AT54" s="1">
        <v>19425000</v>
      </c>
      <c r="AU54" s="1"/>
      <c r="AV54" s="1">
        <f t="shared" si="9"/>
        <v>-19425000</v>
      </c>
      <c r="AW54" s="1">
        <v>0</v>
      </c>
      <c r="AX54" s="1"/>
      <c r="AY54" s="8">
        <f t="shared" si="10"/>
        <v>0</v>
      </c>
      <c r="AZ54" s="1">
        <v>0</v>
      </c>
      <c r="BA54" s="1">
        <f t="shared" si="11"/>
        <v>0</v>
      </c>
      <c r="BB54" s="1">
        <f t="shared" si="12"/>
        <v>150000000</v>
      </c>
      <c r="BC54" s="1">
        <f t="shared" si="13"/>
        <v>23425000</v>
      </c>
      <c r="BD54" s="1">
        <f t="shared" si="14"/>
        <v>0</v>
      </c>
      <c r="BE54" s="1">
        <f t="shared" si="15"/>
        <v>126575000</v>
      </c>
    </row>
    <row r="55" spans="1:57" s="4" customFormat="1" x14ac:dyDescent="0.2">
      <c r="A55" s="6" t="s">
        <v>94</v>
      </c>
      <c r="B55" s="9" t="s">
        <v>95</v>
      </c>
      <c r="C55" s="1">
        <v>21530000</v>
      </c>
      <c r="D55" s="1">
        <v>0</v>
      </c>
      <c r="E55" s="1"/>
      <c r="F55" s="1"/>
      <c r="G55" s="1"/>
      <c r="H55" s="1">
        <f t="shared" si="0"/>
        <v>0</v>
      </c>
      <c r="I55" s="1">
        <v>0</v>
      </c>
      <c r="J55" s="1"/>
      <c r="K55" s="1"/>
      <c r="L55" s="1">
        <f t="shared" si="1"/>
        <v>0</v>
      </c>
      <c r="M55" s="1">
        <v>0</v>
      </c>
      <c r="N55" s="1"/>
      <c r="O55" s="1"/>
      <c r="P55" s="1">
        <f t="shared" si="2"/>
        <v>0</v>
      </c>
      <c r="Q55" s="1">
        <v>0</v>
      </c>
      <c r="R55" s="1"/>
      <c r="S55" s="1"/>
      <c r="T55" s="1">
        <f t="shared" si="3"/>
        <v>0</v>
      </c>
      <c r="U55" s="1">
        <v>0</v>
      </c>
      <c r="V55" s="1"/>
      <c r="W55" s="1"/>
      <c r="X55" s="1"/>
      <c r="Y55" s="1">
        <f t="shared" si="4"/>
        <v>0</v>
      </c>
      <c r="Z55" s="1">
        <v>0</v>
      </c>
      <c r="AA55" s="1"/>
      <c r="AB55" s="1"/>
      <c r="AC55" s="1"/>
      <c r="AD55" s="1">
        <f t="shared" si="5"/>
        <v>0</v>
      </c>
      <c r="AE55" s="1">
        <v>0</v>
      </c>
      <c r="AF55" s="1"/>
      <c r="AG55" s="1"/>
      <c r="AH55" s="1"/>
      <c r="AI55" s="1">
        <f t="shared" si="6"/>
        <v>0</v>
      </c>
      <c r="AJ55" s="1">
        <v>0</v>
      </c>
      <c r="AK55" s="1"/>
      <c r="AL55" s="1"/>
      <c r="AM55" s="1">
        <f t="shared" si="7"/>
        <v>0</v>
      </c>
      <c r="AN55" s="1">
        <v>0</v>
      </c>
      <c r="AO55" s="1">
        <v>2000000</v>
      </c>
      <c r="AP55" s="1"/>
      <c r="AQ55" s="1">
        <f t="shared" si="8"/>
        <v>2000000</v>
      </c>
      <c r="AR55" s="1">
        <v>0</v>
      </c>
      <c r="AS55" s="1"/>
      <c r="AT55" s="1"/>
      <c r="AU55" s="1"/>
      <c r="AV55" s="1">
        <f t="shared" si="9"/>
        <v>0</v>
      </c>
      <c r="AW55" s="1">
        <v>0</v>
      </c>
      <c r="AX55" s="1"/>
      <c r="AY55" s="8">
        <f t="shared" si="10"/>
        <v>0</v>
      </c>
      <c r="AZ55" s="1">
        <v>21530000</v>
      </c>
      <c r="BA55" s="1">
        <f t="shared" si="11"/>
        <v>0</v>
      </c>
      <c r="BB55" s="1">
        <f t="shared" si="12"/>
        <v>2000000</v>
      </c>
      <c r="BC55" s="1">
        <f t="shared" si="13"/>
        <v>0</v>
      </c>
      <c r="BD55" s="1">
        <f t="shared" si="14"/>
        <v>0</v>
      </c>
      <c r="BE55" s="1">
        <f t="shared" si="15"/>
        <v>23530000</v>
      </c>
    </row>
    <row r="56" spans="1:57" s="4" customFormat="1" x14ac:dyDescent="0.2">
      <c r="A56" s="6" t="s">
        <v>96</v>
      </c>
      <c r="B56" s="9" t="s">
        <v>97</v>
      </c>
      <c r="C56" s="1">
        <v>500000</v>
      </c>
      <c r="D56" s="1">
        <v>500000</v>
      </c>
      <c r="E56" s="1"/>
      <c r="F56" s="1"/>
      <c r="G56" s="1"/>
      <c r="H56" s="1">
        <f t="shared" si="0"/>
        <v>500000</v>
      </c>
      <c r="I56" s="1">
        <v>1000000</v>
      </c>
      <c r="J56" s="1"/>
      <c r="K56" s="1"/>
      <c r="L56" s="1">
        <f t="shared" si="1"/>
        <v>1000000</v>
      </c>
      <c r="M56" s="1">
        <v>500000</v>
      </c>
      <c r="N56" s="1"/>
      <c r="O56" s="1"/>
      <c r="P56" s="1">
        <f t="shared" si="2"/>
        <v>500000</v>
      </c>
      <c r="Q56" s="1">
        <v>500000</v>
      </c>
      <c r="R56" s="1"/>
      <c r="S56" s="1"/>
      <c r="T56" s="1">
        <f t="shared" si="3"/>
        <v>500000</v>
      </c>
      <c r="U56" s="1">
        <v>0</v>
      </c>
      <c r="V56" s="1"/>
      <c r="W56" s="1">
        <v>2000000</v>
      </c>
      <c r="X56" s="1"/>
      <c r="Y56" s="1">
        <f t="shared" si="4"/>
        <v>-2000000</v>
      </c>
      <c r="Z56" s="1">
        <v>0</v>
      </c>
      <c r="AA56" s="1"/>
      <c r="AB56" s="1"/>
      <c r="AC56" s="1"/>
      <c r="AD56" s="1">
        <f t="shared" si="5"/>
        <v>0</v>
      </c>
      <c r="AE56" s="1">
        <v>0</v>
      </c>
      <c r="AF56" s="1"/>
      <c r="AG56" s="1"/>
      <c r="AH56" s="1"/>
      <c r="AI56" s="1">
        <f t="shared" si="6"/>
        <v>0</v>
      </c>
      <c r="AJ56" s="1">
        <v>0</v>
      </c>
      <c r="AK56" s="1"/>
      <c r="AL56" s="1"/>
      <c r="AM56" s="1">
        <f t="shared" si="7"/>
        <v>0</v>
      </c>
      <c r="AN56" s="1">
        <v>0</v>
      </c>
      <c r="AO56" s="1">
        <v>2300000</v>
      </c>
      <c r="AP56" s="1"/>
      <c r="AQ56" s="1">
        <f t="shared" si="8"/>
        <v>2300000</v>
      </c>
      <c r="AR56" s="1">
        <v>0</v>
      </c>
      <c r="AS56" s="1"/>
      <c r="AT56" s="1">
        <v>3000000</v>
      </c>
      <c r="AU56" s="1"/>
      <c r="AV56" s="1">
        <f t="shared" si="9"/>
        <v>-3000000</v>
      </c>
      <c r="AW56" s="1">
        <v>0</v>
      </c>
      <c r="AX56" s="1"/>
      <c r="AY56" s="8">
        <f t="shared" si="10"/>
        <v>0</v>
      </c>
      <c r="AZ56" s="1">
        <v>3000000</v>
      </c>
      <c r="BA56" s="1">
        <f t="shared" si="11"/>
        <v>0</v>
      </c>
      <c r="BB56" s="1">
        <f t="shared" si="12"/>
        <v>2300000</v>
      </c>
      <c r="BC56" s="1">
        <f t="shared" si="13"/>
        <v>5000000</v>
      </c>
      <c r="BD56" s="1">
        <f t="shared" si="14"/>
        <v>0</v>
      </c>
      <c r="BE56" s="1">
        <f t="shared" si="15"/>
        <v>300000</v>
      </c>
    </row>
    <row r="57" spans="1:57" s="4" customFormat="1" x14ac:dyDescent="0.2">
      <c r="A57" s="6" t="s">
        <v>98</v>
      </c>
      <c r="B57" s="9" t="s">
        <v>99</v>
      </c>
      <c r="C57" s="1">
        <v>500000</v>
      </c>
      <c r="D57" s="1">
        <v>500000</v>
      </c>
      <c r="E57" s="1"/>
      <c r="F57" s="1"/>
      <c r="G57" s="1"/>
      <c r="H57" s="1">
        <f t="shared" si="0"/>
        <v>500000</v>
      </c>
      <c r="I57" s="1">
        <v>1000000</v>
      </c>
      <c r="J57" s="1">
        <v>16000000</v>
      </c>
      <c r="K57" s="1"/>
      <c r="L57" s="1">
        <f t="shared" si="1"/>
        <v>17000000</v>
      </c>
      <c r="M57" s="1">
        <v>500000</v>
      </c>
      <c r="N57" s="1"/>
      <c r="O57" s="1"/>
      <c r="P57" s="1">
        <f t="shared" si="2"/>
        <v>500000</v>
      </c>
      <c r="Q57" s="1">
        <v>500000</v>
      </c>
      <c r="R57" s="1"/>
      <c r="S57" s="1"/>
      <c r="T57" s="1">
        <f t="shared" si="3"/>
        <v>500000</v>
      </c>
      <c r="U57" s="1">
        <v>0</v>
      </c>
      <c r="V57" s="1">
        <v>2000000</v>
      </c>
      <c r="W57" s="1"/>
      <c r="X57" s="1"/>
      <c r="Y57" s="1">
        <f t="shared" si="4"/>
        <v>2000000</v>
      </c>
      <c r="Z57" s="1">
        <v>0</v>
      </c>
      <c r="AA57" s="1"/>
      <c r="AB57" s="1"/>
      <c r="AC57" s="1"/>
      <c r="AD57" s="1">
        <f t="shared" si="5"/>
        <v>0</v>
      </c>
      <c r="AE57" s="1">
        <v>0</v>
      </c>
      <c r="AF57" s="1"/>
      <c r="AG57" s="1"/>
      <c r="AH57" s="1"/>
      <c r="AI57" s="1">
        <f t="shared" si="6"/>
        <v>0</v>
      </c>
      <c r="AJ57" s="1">
        <v>0</v>
      </c>
      <c r="AK57" s="1"/>
      <c r="AL57" s="1"/>
      <c r="AM57" s="1">
        <f t="shared" si="7"/>
        <v>0</v>
      </c>
      <c r="AN57" s="1">
        <v>0</v>
      </c>
      <c r="AO57" s="1">
        <v>5700000</v>
      </c>
      <c r="AP57" s="1"/>
      <c r="AQ57" s="1">
        <f t="shared" si="8"/>
        <v>5700000</v>
      </c>
      <c r="AR57" s="1">
        <v>0</v>
      </c>
      <c r="AS57" s="1"/>
      <c r="AT57" s="1">
        <v>20000</v>
      </c>
      <c r="AU57" s="1"/>
      <c r="AV57" s="1">
        <f t="shared" si="9"/>
        <v>-20000</v>
      </c>
      <c r="AW57" s="1">
        <v>0</v>
      </c>
      <c r="AX57" s="1"/>
      <c r="AY57" s="8">
        <f t="shared" si="10"/>
        <v>0</v>
      </c>
      <c r="AZ57" s="1">
        <v>3000000</v>
      </c>
      <c r="BA57" s="1">
        <f t="shared" si="11"/>
        <v>0</v>
      </c>
      <c r="BB57" s="1">
        <f t="shared" si="12"/>
        <v>23700000</v>
      </c>
      <c r="BC57" s="1">
        <f t="shared" si="13"/>
        <v>20000</v>
      </c>
      <c r="BD57" s="1">
        <f t="shared" si="14"/>
        <v>0</v>
      </c>
      <c r="BE57" s="1">
        <f t="shared" si="15"/>
        <v>26680000</v>
      </c>
    </row>
    <row r="58" spans="1:57" s="4" customFormat="1" x14ac:dyDescent="0.2">
      <c r="A58" s="6" t="s">
        <v>100</v>
      </c>
      <c r="B58" s="9" t="s">
        <v>101</v>
      </c>
      <c r="C58" s="1">
        <v>100000</v>
      </c>
      <c r="D58" s="1">
        <v>0</v>
      </c>
      <c r="E58" s="1"/>
      <c r="F58" s="1"/>
      <c r="G58" s="1"/>
      <c r="H58" s="1">
        <f t="shared" si="0"/>
        <v>0</v>
      </c>
      <c r="I58" s="1">
        <v>0</v>
      </c>
      <c r="J58" s="1"/>
      <c r="K58" s="1"/>
      <c r="L58" s="1">
        <f t="shared" si="1"/>
        <v>0</v>
      </c>
      <c r="M58" s="1">
        <v>0</v>
      </c>
      <c r="N58" s="1"/>
      <c r="O58" s="1"/>
      <c r="P58" s="1">
        <f t="shared" si="2"/>
        <v>0</v>
      </c>
      <c r="Q58" s="1">
        <v>0</v>
      </c>
      <c r="R58" s="1"/>
      <c r="S58" s="1"/>
      <c r="T58" s="1">
        <f t="shared" si="3"/>
        <v>0</v>
      </c>
      <c r="U58" s="1">
        <v>0</v>
      </c>
      <c r="V58" s="1"/>
      <c r="W58" s="1"/>
      <c r="X58" s="1"/>
      <c r="Y58" s="1">
        <f t="shared" si="4"/>
        <v>0</v>
      </c>
      <c r="Z58" s="1">
        <v>0</v>
      </c>
      <c r="AA58" s="1"/>
      <c r="AB58" s="1"/>
      <c r="AC58" s="1"/>
      <c r="AD58" s="1">
        <f t="shared" si="5"/>
        <v>0</v>
      </c>
      <c r="AE58" s="1">
        <v>0</v>
      </c>
      <c r="AF58" s="1"/>
      <c r="AG58" s="1"/>
      <c r="AH58" s="1"/>
      <c r="AI58" s="1">
        <f t="shared" si="6"/>
        <v>0</v>
      </c>
      <c r="AJ58" s="1">
        <v>0</v>
      </c>
      <c r="AK58" s="1"/>
      <c r="AL58" s="1"/>
      <c r="AM58" s="1">
        <f t="shared" si="7"/>
        <v>0</v>
      </c>
      <c r="AN58" s="1">
        <v>0</v>
      </c>
      <c r="AO58" s="1"/>
      <c r="AP58" s="1"/>
      <c r="AQ58" s="1">
        <f t="shared" si="8"/>
        <v>0</v>
      </c>
      <c r="AR58" s="1">
        <v>0</v>
      </c>
      <c r="AS58" s="1"/>
      <c r="AT58" s="1"/>
      <c r="AU58" s="1"/>
      <c r="AV58" s="1">
        <f t="shared" si="9"/>
        <v>0</v>
      </c>
      <c r="AW58" s="1">
        <v>0</v>
      </c>
      <c r="AX58" s="1"/>
      <c r="AY58" s="8">
        <f t="shared" si="10"/>
        <v>0</v>
      </c>
      <c r="AZ58" s="1">
        <v>100000</v>
      </c>
      <c r="BA58" s="1">
        <f t="shared" si="11"/>
        <v>0</v>
      </c>
      <c r="BB58" s="1">
        <f t="shared" si="12"/>
        <v>0</v>
      </c>
      <c r="BC58" s="1">
        <f t="shared" si="13"/>
        <v>0</v>
      </c>
      <c r="BD58" s="1">
        <f t="shared" si="14"/>
        <v>0</v>
      </c>
      <c r="BE58" s="1">
        <f t="shared" si="15"/>
        <v>100000</v>
      </c>
    </row>
    <row r="59" spans="1:57" s="4" customFormat="1" x14ac:dyDescent="0.2">
      <c r="A59" s="6" t="s">
        <v>102</v>
      </c>
      <c r="B59" s="9" t="s">
        <v>103</v>
      </c>
      <c r="C59" s="1">
        <v>50500000</v>
      </c>
      <c r="D59" s="1">
        <v>0</v>
      </c>
      <c r="E59" s="1"/>
      <c r="F59" s="1"/>
      <c r="G59" s="1"/>
      <c r="H59" s="1">
        <f t="shared" si="0"/>
        <v>0</v>
      </c>
      <c r="I59" s="1">
        <v>0</v>
      </c>
      <c r="J59" s="1"/>
      <c r="K59" s="1"/>
      <c r="L59" s="1">
        <f t="shared" si="1"/>
        <v>0</v>
      </c>
      <c r="M59" s="1">
        <v>0</v>
      </c>
      <c r="N59" s="1"/>
      <c r="O59" s="1"/>
      <c r="P59" s="1">
        <f t="shared" si="2"/>
        <v>0</v>
      </c>
      <c r="Q59" s="1">
        <v>0</v>
      </c>
      <c r="R59" s="1"/>
      <c r="S59" s="1"/>
      <c r="T59" s="1">
        <f t="shared" si="3"/>
        <v>0</v>
      </c>
      <c r="U59" s="1">
        <v>0</v>
      </c>
      <c r="V59" s="1"/>
      <c r="W59" s="1"/>
      <c r="X59" s="1"/>
      <c r="Y59" s="1">
        <f t="shared" si="4"/>
        <v>0</v>
      </c>
      <c r="Z59" s="1">
        <v>0</v>
      </c>
      <c r="AA59" s="1"/>
      <c r="AB59" s="1"/>
      <c r="AC59" s="1"/>
      <c r="AD59" s="1">
        <f t="shared" si="5"/>
        <v>0</v>
      </c>
      <c r="AE59" s="1">
        <v>0</v>
      </c>
      <c r="AF59" s="1"/>
      <c r="AG59" s="1"/>
      <c r="AH59" s="1"/>
      <c r="AI59" s="1">
        <f t="shared" si="6"/>
        <v>0</v>
      </c>
      <c r="AJ59" s="1">
        <v>0</v>
      </c>
      <c r="AK59" s="1"/>
      <c r="AL59" s="1">
        <v>8000000</v>
      </c>
      <c r="AM59" s="1">
        <f t="shared" si="7"/>
        <v>-8000000</v>
      </c>
      <c r="AN59" s="1">
        <v>0</v>
      </c>
      <c r="AO59" s="1"/>
      <c r="AP59" s="1"/>
      <c r="AQ59" s="1">
        <f t="shared" si="8"/>
        <v>0</v>
      </c>
      <c r="AR59" s="1">
        <v>0</v>
      </c>
      <c r="AS59" s="1"/>
      <c r="AT59" s="1"/>
      <c r="AU59" s="1"/>
      <c r="AV59" s="1">
        <f t="shared" si="9"/>
        <v>0</v>
      </c>
      <c r="AW59" s="1">
        <v>0</v>
      </c>
      <c r="AX59" s="1"/>
      <c r="AY59" s="8">
        <f t="shared" si="10"/>
        <v>0</v>
      </c>
      <c r="AZ59" s="1">
        <v>50500000</v>
      </c>
      <c r="BA59" s="1">
        <f t="shared" si="11"/>
        <v>0</v>
      </c>
      <c r="BB59" s="1">
        <f t="shared" si="12"/>
        <v>0</v>
      </c>
      <c r="BC59" s="1">
        <f t="shared" si="13"/>
        <v>8000000</v>
      </c>
      <c r="BD59" s="1">
        <f t="shared" si="14"/>
        <v>0</v>
      </c>
      <c r="BE59" s="1">
        <f t="shared" si="15"/>
        <v>42500000</v>
      </c>
    </row>
    <row r="60" spans="1:57" s="4" customFormat="1" x14ac:dyDescent="0.2">
      <c r="A60" s="6" t="s">
        <v>104</v>
      </c>
      <c r="B60" s="9" t="s">
        <v>105</v>
      </c>
      <c r="C60" s="1">
        <v>100000</v>
      </c>
      <c r="D60" s="1">
        <v>0</v>
      </c>
      <c r="E60" s="1"/>
      <c r="F60" s="1"/>
      <c r="G60" s="1"/>
      <c r="H60" s="1">
        <f t="shared" si="0"/>
        <v>0</v>
      </c>
      <c r="I60" s="1">
        <v>0</v>
      </c>
      <c r="J60" s="1"/>
      <c r="K60" s="1"/>
      <c r="L60" s="1">
        <f t="shared" si="1"/>
        <v>0</v>
      </c>
      <c r="M60" s="1">
        <v>0</v>
      </c>
      <c r="N60" s="1"/>
      <c r="O60" s="1"/>
      <c r="P60" s="1">
        <f t="shared" si="2"/>
        <v>0</v>
      </c>
      <c r="Q60" s="1">
        <v>0</v>
      </c>
      <c r="R60" s="1"/>
      <c r="S60" s="1"/>
      <c r="T60" s="1">
        <f t="shared" si="3"/>
        <v>0</v>
      </c>
      <c r="U60" s="1">
        <v>0</v>
      </c>
      <c r="V60" s="1"/>
      <c r="W60" s="1"/>
      <c r="X60" s="1"/>
      <c r="Y60" s="1">
        <f t="shared" si="4"/>
        <v>0</v>
      </c>
      <c r="Z60" s="1">
        <v>0</v>
      </c>
      <c r="AA60" s="1"/>
      <c r="AB60" s="1"/>
      <c r="AC60" s="1"/>
      <c r="AD60" s="1">
        <f t="shared" si="5"/>
        <v>0</v>
      </c>
      <c r="AE60" s="1">
        <v>0</v>
      </c>
      <c r="AF60" s="1"/>
      <c r="AG60" s="1"/>
      <c r="AH60" s="1"/>
      <c r="AI60" s="1">
        <f t="shared" si="6"/>
        <v>0</v>
      </c>
      <c r="AJ60" s="1">
        <v>0</v>
      </c>
      <c r="AK60" s="1"/>
      <c r="AL60" s="1"/>
      <c r="AM60" s="1">
        <f t="shared" si="7"/>
        <v>0</v>
      </c>
      <c r="AN60" s="1">
        <v>0</v>
      </c>
      <c r="AO60" s="1"/>
      <c r="AP60" s="1"/>
      <c r="AQ60" s="1">
        <f t="shared" si="8"/>
        <v>0</v>
      </c>
      <c r="AR60" s="1">
        <v>0</v>
      </c>
      <c r="AS60" s="1"/>
      <c r="AT60" s="1"/>
      <c r="AU60" s="1"/>
      <c r="AV60" s="1">
        <f t="shared" si="9"/>
        <v>0</v>
      </c>
      <c r="AW60" s="1">
        <v>0</v>
      </c>
      <c r="AX60" s="1"/>
      <c r="AY60" s="8">
        <f t="shared" si="10"/>
        <v>0</v>
      </c>
      <c r="AZ60" s="1">
        <v>100000</v>
      </c>
      <c r="BA60" s="1">
        <f t="shared" si="11"/>
        <v>0</v>
      </c>
      <c r="BB60" s="1">
        <f t="shared" si="12"/>
        <v>0</v>
      </c>
      <c r="BC60" s="1">
        <f t="shared" si="13"/>
        <v>0</v>
      </c>
      <c r="BD60" s="1">
        <f t="shared" si="14"/>
        <v>0</v>
      </c>
      <c r="BE60" s="1">
        <f t="shared" si="15"/>
        <v>100000</v>
      </c>
    </row>
    <row r="61" spans="1:57" s="4" customFormat="1" x14ac:dyDescent="0.2">
      <c r="A61" s="6" t="s">
        <v>106</v>
      </c>
      <c r="B61" s="9" t="s">
        <v>107</v>
      </c>
      <c r="C61" s="1">
        <v>50000000</v>
      </c>
      <c r="D61" s="1">
        <v>100000000</v>
      </c>
      <c r="E61" s="1"/>
      <c r="F61" s="1">
        <v>6698000</v>
      </c>
      <c r="G61" s="1"/>
      <c r="H61" s="1">
        <f t="shared" si="0"/>
        <v>93302000</v>
      </c>
      <c r="I61" s="1">
        <v>0</v>
      </c>
      <c r="J61" s="1"/>
      <c r="K61" s="1">
        <v>16000000</v>
      </c>
      <c r="L61" s="1">
        <f t="shared" si="1"/>
        <v>-16000000</v>
      </c>
      <c r="M61" s="1">
        <v>62569221</v>
      </c>
      <c r="N61" s="1">
        <v>4000000</v>
      </c>
      <c r="O61" s="1"/>
      <c r="P61" s="1">
        <f t="shared" si="2"/>
        <v>66569221</v>
      </c>
      <c r="Q61" s="1">
        <v>0</v>
      </c>
      <c r="R61" s="1"/>
      <c r="S61" s="1"/>
      <c r="T61" s="1">
        <f t="shared" si="3"/>
        <v>0</v>
      </c>
      <c r="U61" s="1">
        <v>0</v>
      </c>
      <c r="V61" s="1"/>
      <c r="W61" s="1"/>
      <c r="X61" s="1"/>
      <c r="Y61" s="1">
        <f t="shared" si="4"/>
        <v>0</v>
      </c>
      <c r="Z61" s="1">
        <v>0</v>
      </c>
      <c r="AA61" s="1">
        <v>50000000</v>
      </c>
      <c r="AB61" s="1"/>
      <c r="AC61" s="1"/>
      <c r="AD61" s="1">
        <f t="shared" si="5"/>
        <v>50000000</v>
      </c>
      <c r="AE61" s="1">
        <v>0</v>
      </c>
      <c r="AF61" s="1"/>
      <c r="AG61" s="1"/>
      <c r="AH61" s="1"/>
      <c r="AI61" s="1">
        <f t="shared" si="6"/>
        <v>0</v>
      </c>
      <c r="AJ61" s="1">
        <v>0</v>
      </c>
      <c r="AK61" s="1">
        <v>41000000</v>
      </c>
      <c r="AL61" s="1"/>
      <c r="AM61" s="1">
        <f t="shared" si="7"/>
        <v>41000000</v>
      </c>
      <c r="AN61" s="1">
        <v>0</v>
      </c>
      <c r="AO61" s="1">
        <v>127000000</v>
      </c>
      <c r="AP61" s="1"/>
      <c r="AQ61" s="1">
        <f t="shared" si="8"/>
        <v>127000000</v>
      </c>
      <c r="AR61" s="1">
        <v>0</v>
      </c>
      <c r="AS61" s="1">
        <v>31460000</v>
      </c>
      <c r="AT61" s="1"/>
      <c r="AU61" s="1"/>
      <c r="AV61" s="1">
        <f t="shared" si="9"/>
        <v>31460000</v>
      </c>
      <c r="AW61" s="1">
        <v>0</v>
      </c>
      <c r="AX61" s="1"/>
      <c r="AY61" s="8">
        <f t="shared" si="10"/>
        <v>0</v>
      </c>
      <c r="AZ61" s="1">
        <v>212569221</v>
      </c>
      <c r="BA61" s="1">
        <f t="shared" si="11"/>
        <v>0</v>
      </c>
      <c r="BB61" s="1">
        <f t="shared" si="12"/>
        <v>253460000</v>
      </c>
      <c r="BC61" s="1">
        <f t="shared" si="13"/>
        <v>22698000</v>
      </c>
      <c r="BD61" s="1">
        <f t="shared" si="14"/>
        <v>0</v>
      </c>
      <c r="BE61" s="1">
        <f t="shared" si="15"/>
        <v>443331221</v>
      </c>
    </row>
    <row r="62" spans="1:57" s="4" customFormat="1" x14ac:dyDescent="0.2">
      <c r="A62" s="6" t="s">
        <v>108</v>
      </c>
      <c r="B62" s="9" t="s">
        <v>109</v>
      </c>
      <c r="C62" s="1">
        <v>100000000</v>
      </c>
      <c r="D62" s="1">
        <v>100000000</v>
      </c>
      <c r="E62" s="1"/>
      <c r="F62" s="1"/>
      <c r="G62" s="1"/>
      <c r="H62" s="1">
        <f t="shared" si="0"/>
        <v>100000000</v>
      </c>
      <c r="I62" s="1">
        <v>100000000</v>
      </c>
      <c r="J62" s="1"/>
      <c r="K62" s="1"/>
      <c r="L62" s="1">
        <f t="shared" si="1"/>
        <v>100000000</v>
      </c>
      <c r="M62" s="1">
        <v>100000000</v>
      </c>
      <c r="N62" s="1"/>
      <c r="O62" s="1"/>
      <c r="P62" s="1">
        <f t="shared" si="2"/>
        <v>100000000</v>
      </c>
      <c r="Q62" s="1">
        <v>100000000</v>
      </c>
      <c r="R62" s="1"/>
      <c r="S62" s="1"/>
      <c r="T62" s="1">
        <f t="shared" si="3"/>
        <v>100000000</v>
      </c>
      <c r="U62" s="1">
        <v>0</v>
      </c>
      <c r="V62" s="1"/>
      <c r="W62" s="1"/>
      <c r="X62" s="1"/>
      <c r="Y62" s="1">
        <f t="shared" si="4"/>
        <v>0</v>
      </c>
      <c r="Z62" s="1">
        <v>0</v>
      </c>
      <c r="AA62" s="1"/>
      <c r="AB62" s="1">
        <v>200000000</v>
      </c>
      <c r="AC62" s="1"/>
      <c r="AD62" s="1">
        <f t="shared" si="5"/>
        <v>-200000000</v>
      </c>
      <c r="AE62" s="1">
        <v>0</v>
      </c>
      <c r="AF62" s="1"/>
      <c r="AG62" s="1"/>
      <c r="AH62" s="1"/>
      <c r="AI62" s="1">
        <f t="shared" si="6"/>
        <v>0</v>
      </c>
      <c r="AJ62" s="1">
        <v>0</v>
      </c>
      <c r="AK62" s="1"/>
      <c r="AL62" s="1"/>
      <c r="AM62" s="1">
        <f t="shared" si="7"/>
        <v>0</v>
      </c>
      <c r="AN62" s="1">
        <v>0</v>
      </c>
      <c r="AO62" s="1"/>
      <c r="AP62" s="1">
        <v>300000000</v>
      </c>
      <c r="AQ62" s="1">
        <f t="shared" si="8"/>
        <v>-300000000</v>
      </c>
      <c r="AR62" s="1">
        <v>0</v>
      </c>
      <c r="AS62" s="1"/>
      <c r="AT62" s="1"/>
      <c r="AU62" s="1"/>
      <c r="AV62" s="1">
        <f t="shared" si="9"/>
        <v>0</v>
      </c>
      <c r="AW62" s="1">
        <v>0</v>
      </c>
      <c r="AX62" s="1"/>
      <c r="AY62" s="8">
        <f t="shared" si="10"/>
        <v>0</v>
      </c>
      <c r="AZ62" s="1">
        <v>500000000</v>
      </c>
      <c r="BA62" s="1">
        <f t="shared" si="11"/>
        <v>0</v>
      </c>
      <c r="BB62" s="1">
        <f t="shared" si="12"/>
        <v>0</v>
      </c>
      <c r="BC62" s="1">
        <f t="shared" si="13"/>
        <v>500000000</v>
      </c>
      <c r="BD62" s="1">
        <f t="shared" si="14"/>
        <v>0</v>
      </c>
      <c r="BE62" s="1">
        <f t="shared" si="15"/>
        <v>0</v>
      </c>
    </row>
    <row r="63" spans="1:57" s="4" customFormat="1" x14ac:dyDescent="0.2">
      <c r="A63" s="6" t="s">
        <v>110</v>
      </c>
      <c r="B63" s="9" t="s">
        <v>111</v>
      </c>
      <c r="C63" s="1">
        <v>1000000</v>
      </c>
      <c r="D63" s="1">
        <v>1000000</v>
      </c>
      <c r="E63" s="1"/>
      <c r="F63" s="1"/>
      <c r="G63" s="1"/>
      <c r="H63" s="1">
        <f t="shared" si="0"/>
        <v>1000000</v>
      </c>
      <c r="I63" s="1">
        <v>1000000</v>
      </c>
      <c r="J63" s="1"/>
      <c r="K63" s="1"/>
      <c r="L63" s="1">
        <f t="shared" si="1"/>
        <v>1000000</v>
      </c>
      <c r="M63" s="1">
        <v>1000000</v>
      </c>
      <c r="N63" s="1"/>
      <c r="O63" s="1"/>
      <c r="P63" s="1">
        <f t="shared" si="2"/>
        <v>1000000</v>
      </c>
      <c r="Q63" s="1">
        <v>1000000</v>
      </c>
      <c r="R63" s="1"/>
      <c r="S63" s="1"/>
      <c r="T63" s="1">
        <f t="shared" si="3"/>
        <v>1000000</v>
      </c>
      <c r="U63" s="1">
        <v>1000000</v>
      </c>
      <c r="V63" s="1"/>
      <c r="W63" s="1"/>
      <c r="X63" s="1"/>
      <c r="Y63" s="1">
        <f t="shared" si="4"/>
        <v>1000000</v>
      </c>
      <c r="Z63" s="1">
        <v>1000000</v>
      </c>
      <c r="AA63" s="1"/>
      <c r="AB63" s="1"/>
      <c r="AC63" s="1"/>
      <c r="AD63" s="1">
        <f t="shared" si="5"/>
        <v>1000000</v>
      </c>
      <c r="AE63" s="1">
        <v>0</v>
      </c>
      <c r="AF63" s="1"/>
      <c r="AG63" s="1"/>
      <c r="AH63" s="1"/>
      <c r="AI63" s="1">
        <f t="shared" si="6"/>
        <v>0</v>
      </c>
      <c r="AJ63" s="1">
        <v>0</v>
      </c>
      <c r="AK63" s="1"/>
      <c r="AL63" s="1"/>
      <c r="AM63" s="1">
        <f t="shared" si="7"/>
        <v>0</v>
      </c>
      <c r="AN63" s="1">
        <v>0</v>
      </c>
      <c r="AO63" s="1">
        <v>2000000</v>
      </c>
      <c r="AP63" s="1"/>
      <c r="AQ63" s="1">
        <f t="shared" si="8"/>
        <v>2000000</v>
      </c>
      <c r="AR63" s="1">
        <v>0</v>
      </c>
      <c r="AS63" s="1"/>
      <c r="AT63" s="1"/>
      <c r="AU63" s="1"/>
      <c r="AV63" s="1">
        <f t="shared" si="9"/>
        <v>0</v>
      </c>
      <c r="AW63" s="1">
        <v>0</v>
      </c>
      <c r="AX63" s="1"/>
      <c r="AY63" s="8">
        <f t="shared" si="10"/>
        <v>0</v>
      </c>
      <c r="AZ63" s="1">
        <v>7000000</v>
      </c>
      <c r="BA63" s="1">
        <f t="shared" si="11"/>
        <v>0</v>
      </c>
      <c r="BB63" s="1">
        <f t="shared" si="12"/>
        <v>2000000</v>
      </c>
      <c r="BC63" s="1">
        <f t="shared" si="13"/>
        <v>0</v>
      </c>
      <c r="BD63" s="1">
        <f t="shared" si="14"/>
        <v>0</v>
      </c>
      <c r="BE63" s="1">
        <f t="shared" si="15"/>
        <v>9000000</v>
      </c>
    </row>
    <row r="64" spans="1:57" s="4" customFormat="1" x14ac:dyDescent="0.2">
      <c r="A64" s="6" t="s">
        <v>112</v>
      </c>
      <c r="B64" s="9" t="s">
        <v>113</v>
      </c>
      <c r="C64" s="1">
        <v>250000</v>
      </c>
      <c r="D64" s="1">
        <v>250000</v>
      </c>
      <c r="E64" s="1">
        <v>6698000</v>
      </c>
      <c r="F64" s="1"/>
      <c r="G64" s="1"/>
      <c r="H64" s="1">
        <f t="shared" si="0"/>
        <v>6948000</v>
      </c>
      <c r="I64" s="1">
        <v>250000</v>
      </c>
      <c r="J64" s="1"/>
      <c r="K64" s="1"/>
      <c r="L64" s="1">
        <f t="shared" si="1"/>
        <v>250000</v>
      </c>
      <c r="M64" s="1">
        <v>250000</v>
      </c>
      <c r="N64" s="1"/>
      <c r="O64" s="1"/>
      <c r="P64" s="1">
        <f t="shared" si="2"/>
        <v>250000</v>
      </c>
      <c r="Q64" s="1">
        <v>300000</v>
      </c>
      <c r="R64" s="1"/>
      <c r="S64" s="1"/>
      <c r="T64" s="1">
        <f t="shared" si="3"/>
        <v>300000</v>
      </c>
      <c r="U64" s="1">
        <v>0</v>
      </c>
      <c r="V64" s="1"/>
      <c r="W64" s="1"/>
      <c r="X64" s="1"/>
      <c r="Y64" s="1">
        <f t="shared" si="4"/>
        <v>0</v>
      </c>
      <c r="Z64" s="1">
        <v>0</v>
      </c>
      <c r="AA64" s="1"/>
      <c r="AB64" s="1"/>
      <c r="AC64" s="1"/>
      <c r="AD64" s="1">
        <f t="shared" si="5"/>
        <v>0</v>
      </c>
      <c r="AE64" s="1">
        <v>0</v>
      </c>
      <c r="AF64" s="1"/>
      <c r="AG64" s="1"/>
      <c r="AH64" s="1"/>
      <c r="AI64" s="1">
        <f t="shared" si="6"/>
        <v>0</v>
      </c>
      <c r="AJ64" s="1">
        <v>0</v>
      </c>
      <c r="AK64" s="1"/>
      <c r="AL64" s="1"/>
      <c r="AM64" s="1">
        <f t="shared" si="7"/>
        <v>0</v>
      </c>
      <c r="AN64" s="1">
        <v>0</v>
      </c>
      <c r="AO64" s="1"/>
      <c r="AP64" s="1"/>
      <c r="AQ64" s="1">
        <f t="shared" si="8"/>
        <v>0</v>
      </c>
      <c r="AR64" s="1">
        <v>0</v>
      </c>
      <c r="AS64" s="1">
        <v>60000</v>
      </c>
      <c r="AT64" s="1"/>
      <c r="AU64" s="1"/>
      <c r="AV64" s="1">
        <f t="shared" si="9"/>
        <v>60000</v>
      </c>
      <c r="AW64" s="1">
        <v>0</v>
      </c>
      <c r="AX64" s="1"/>
      <c r="AY64" s="1">
        <f t="shared" si="10"/>
        <v>0</v>
      </c>
      <c r="AZ64" s="1">
        <v>1300000</v>
      </c>
      <c r="BA64" s="1">
        <f t="shared" si="11"/>
        <v>0</v>
      </c>
      <c r="BB64" s="1">
        <f t="shared" si="12"/>
        <v>6758000</v>
      </c>
      <c r="BC64" s="1">
        <f t="shared" si="13"/>
        <v>0</v>
      </c>
      <c r="BD64" s="1">
        <f t="shared" si="14"/>
        <v>0</v>
      </c>
      <c r="BE64" s="1">
        <f t="shared" si="15"/>
        <v>8058000</v>
      </c>
    </row>
    <row r="65" spans="1:57" s="4" customFormat="1" x14ac:dyDescent="0.2">
      <c r="A65" s="13" t="s">
        <v>119</v>
      </c>
      <c r="B65" s="13"/>
      <c r="C65" s="1">
        <f>SUM(C11:C64)</f>
        <v>1822647677</v>
      </c>
      <c r="D65" s="1">
        <f t="shared" ref="D65:BE65" si="16">SUM(D11:D64)</f>
        <v>1686450850</v>
      </c>
      <c r="E65" s="1">
        <f t="shared" si="16"/>
        <v>6698000</v>
      </c>
      <c r="F65" s="1">
        <f t="shared" si="16"/>
        <v>6698000</v>
      </c>
      <c r="G65" s="1">
        <f t="shared" si="16"/>
        <v>5000000</v>
      </c>
      <c r="H65" s="1">
        <f t="shared" si="16"/>
        <v>1691450850</v>
      </c>
      <c r="I65" s="1">
        <f t="shared" si="16"/>
        <v>1699375761</v>
      </c>
      <c r="J65" s="1">
        <f t="shared" si="16"/>
        <v>96000000</v>
      </c>
      <c r="K65" s="1">
        <f t="shared" si="16"/>
        <v>96000000</v>
      </c>
      <c r="L65" s="1">
        <f t="shared" si="16"/>
        <v>1699375761</v>
      </c>
      <c r="M65" s="1">
        <f t="shared" si="16"/>
        <v>1456725501</v>
      </c>
      <c r="N65" s="1">
        <f t="shared" si="16"/>
        <v>48300000</v>
      </c>
      <c r="O65" s="1">
        <f t="shared" si="16"/>
        <v>48300000</v>
      </c>
      <c r="P65" s="1">
        <f t="shared" si="16"/>
        <v>1456725501</v>
      </c>
      <c r="Q65" s="1">
        <f t="shared" si="16"/>
        <v>1339602788</v>
      </c>
      <c r="R65" s="1">
        <f t="shared" si="16"/>
        <v>27000000</v>
      </c>
      <c r="S65" s="1">
        <f t="shared" si="16"/>
        <v>27000000</v>
      </c>
      <c r="T65" s="1">
        <f t="shared" si="16"/>
        <v>1339602788</v>
      </c>
      <c r="U65" s="1">
        <f t="shared" si="16"/>
        <v>1679414592</v>
      </c>
      <c r="V65" s="1">
        <f t="shared" si="16"/>
        <v>11845250</v>
      </c>
      <c r="W65" s="1">
        <f t="shared" si="16"/>
        <v>11845250</v>
      </c>
      <c r="X65" s="1">
        <f t="shared" si="16"/>
        <v>346660000</v>
      </c>
      <c r="Y65" s="1">
        <f t="shared" si="16"/>
        <v>2026074592</v>
      </c>
      <c r="Z65" s="1">
        <f t="shared" si="16"/>
        <v>1330971399</v>
      </c>
      <c r="AA65" s="1">
        <f t="shared" si="16"/>
        <v>206000000</v>
      </c>
      <c r="AB65" s="1">
        <f t="shared" si="16"/>
        <v>206000000</v>
      </c>
      <c r="AC65" s="1">
        <f t="shared" si="16"/>
        <v>28890000</v>
      </c>
      <c r="AD65" s="1">
        <f t="shared" si="16"/>
        <v>1359861399</v>
      </c>
      <c r="AE65" s="1">
        <f t="shared" si="16"/>
        <v>1316772981</v>
      </c>
      <c r="AF65" s="1">
        <f t="shared" si="16"/>
        <v>118302363</v>
      </c>
      <c r="AG65" s="1">
        <f t="shared" si="16"/>
        <v>149000000</v>
      </c>
      <c r="AH65" s="1">
        <f t="shared" si="16"/>
        <v>149000000</v>
      </c>
      <c r="AI65" s="1">
        <f t="shared" si="16"/>
        <v>1435075344</v>
      </c>
      <c r="AJ65" s="1">
        <f t="shared" si="16"/>
        <v>1227146654</v>
      </c>
      <c r="AK65" s="1">
        <f t="shared" si="16"/>
        <v>56500000</v>
      </c>
      <c r="AL65" s="1">
        <f t="shared" si="16"/>
        <v>56500000</v>
      </c>
      <c r="AM65" s="1">
        <f t="shared" si="16"/>
        <v>1227146654</v>
      </c>
      <c r="AN65" s="1">
        <f t="shared" si="16"/>
        <v>1293578024</v>
      </c>
      <c r="AO65" s="1">
        <f t="shared" si="16"/>
        <v>379040000</v>
      </c>
      <c r="AP65" s="1">
        <f t="shared" si="16"/>
        <v>379040000</v>
      </c>
      <c r="AQ65" s="1">
        <f t="shared" si="16"/>
        <v>1293578024</v>
      </c>
      <c r="AR65" s="1">
        <f t="shared" si="16"/>
        <v>1259969347</v>
      </c>
      <c r="AS65" s="1">
        <f t="shared" si="16"/>
        <v>256395999</v>
      </c>
      <c r="AT65" s="1">
        <f t="shared" si="16"/>
        <v>256395999</v>
      </c>
      <c r="AU65" s="1">
        <f t="shared" si="16"/>
        <v>-184950000</v>
      </c>
      <c r="AV65" s="1">
        <f t="shared" si="16"/>
        <v>1075019347</v>
      </c>
      <c r="AW65" s="1">
        <f t="shared" si="16"/>
        <v>2349682919</v>
      </c>
      <c r="AX65" s="1">
        <f t="shared" si="16"/>
        <v>-195600000</v>
      </c>
      <c r="AY65" s="1">
        <f t="shared" si="16"/>
        <v>2154082919</v>
      </c>
      <c r="AZ65" s="1">
        <f t="shared" si="16"/>
        <v>18462338493</v>
      </c>
      <c r="BA65" s="1">
        <f t="shared" si="16"/>
        <v>118302363</v>
      </c>
      <c r="BB65" s="1">
        <f t="shared" si="16"/>
        <v>1236779249</v>
      </c>
      <c r="BC65" s="1">
        <f t="shared" si="16"/>
        <v>1236779249</v>
      </c>
      <c r="BD65" s="1">
        <f t="shared" si="16"/>
        <v>0</v>
      </c>
      <c r="BE65" s="1">
        <f t="shared" si="16"/>
        <v>18580640856</v>
      </c>
    </row>
    <row r="66" spans="1:57" s="4" customFormat="1" x14ac:dyDescent="0.2">
      <c r="A66" s="10"/>
      <c r="B66" s="3"/>
    </row>
    <row r="67" spans="1:57" s="4" customFormat="1" x14ac:dyDescent="0.2">
      <c r="A67" s="10"/>
      <c r="B67" s="3"/>
    </row>
    <row r="68" spans="1:57" s="4" customFormat="1" x14ac:dyDescent="0.2">
      <c r="A68" s="10"/>
      <c r="B68" s="3"/>
    </row>
    <row r="69" spans="1:57" s="4" customFormat="1" x14ac:dyDescent="0.2">
      <c r="A69" s="10"/>
      <c r="B69" s="3"/>
    </row>
    <row r="70" spans="1:57" s="4" customFormat="1" x14ac:dyDescent="0.2">
      <c r="A70" s="10"/>
      <c r="B70" s="3"/>
    </row>
    <row r="71" spans="1:57" s="4" customFormat="1" x14ac:dyDescent="0.2">
      <c r="A71" s="10"/>
      <c r="B71" s="3"/>
    </row>
    <row r="72" spans="1:57" s="4" customFormat="1" x14ac:dyDescent="0.2">
      <c r="A72" s="10"/>
      <c r="B72" s="3"/>
    </row>
    <row r="73" spans="1:57" s="4" customFormat="1" x14ac:dyDescent="0.2">
      <c r="A73" s="10"/>
      <c r="B73" s="3"/>
    </row>
    <row r="74" spans="1:57" s="4" customFormat="1" x14ac:dyDescent="0.2">
      <c r="A74" s="10"/>
      <c r="B74" s="3"/>
    </row>
    <row r="75" spans="1:57" s="4" customFormat="1" x14ac:dyDescent="0.2">
      <c r="A75" s="10"/>
      <c r="B75" s="3"/>
    </row>
    <row r="76" spans="1:57" s="4" customFormat="1" x14ac:dyDescent="0.2">
      <c r="A76" s="10"/>
      <c r="B76" s="3"/>
    </row>
    <row r="77" spans="1:57" s="4" customFormat="1" x14ac:dyDescent="0.2">
      <c r="A77" s="10"/>
      <c r="B77" s="3"/>
    </row>
    <row r="78" spans="1:57" x14ac:dyDescent="0.2">
      <c r="A78" s="10"/>
    </row>
    <row r="79" spans="1:57" x14ac:dyDescent="0.2">
      <c r="A79" s="10"/>
    </row>
    <row r="80" spans="1:57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  <row r="1006" spans="1:1" x14ac:dyDescent="0.2">
      <c r="A1006" s="10"/>
    </row>
    <row r="1007" spans="1:1" x14ac:dyDescent="0.2">
      <c r="A1007" s="10"/>
    </row>
    <row r="1008" spans="1:1" x14ac:dyDescent="0.2">
      <c r="A1008" s="10"/>
    </row>
    <row r="1009" spans="1:1" x14ac:dyDescent="0.2">
      <c r="A1009" s="10"/>
    </row>
    <row r="1010" spans="1:1" x14ac:dyDescent="0.2">
      <c r="A1010" s="10"/>
    </row>
    <row r="1011" spans="1:1" x14ac:dyDescent="0.2">
      <c r="A1011" s="10"/>
    </row>
    <row r="1012" spans="1:1" x14ac:dyDescent="0.2">
      <c r="A1012" s="10"/>
    </row>
    <row r="1013" spans="1:1" x14ac:dyDescent="0.2">
      <c r="A1013" s="10"/>
    </row>
    <row r="1014" spans="1:1" x14ac:dyDescent="0.2">
      <c r="A1014" s="10"/>
    </row>
    <row r="1015" spans="1:1" x14ac:dyDescent="0.2">
      <c r="A1015" s="10"/>
    </row>
    <row r="1016" spans="1:1" x14ac:dyDescent="0.2">
      <c r="A1016" s="10"/>
    </row>
    <row r="1017" spans="1:1" x14ac:dyDescent="0.2">
      <c r="A1017" s="10"/>
    </row>
    <row r="1018" spans="1:1" x14ac:dyDescent="0.2">
      <c r="A1018" s="10"/>
    </row>
    <row r="1019" spans="1:1" x14ac:dyDescent="0.2">
      <c r="A1019" s="10"/>
    </row>
    <row r="1020" spans="1:1" x14ac:dyDescent="0.2">
      <c r="A1020" s="10"/>
    </row>
    <row r="1021" spans="1:1" x14ac:dyDescent="0.2">
      <c r="A1021" s="10"/>
    </row>
    <row r="1022" spans="1:1" x14ac:dyDescent="0.2">
      <c r="A1022" s="10"/>
    </row>
    <row r="1023" spans="1:1" x14ac:dyDescent="0.2">
      <c r="A1023" s="10"/>
    </row>
    <row r="1024" spans="1:1" x14ac:dyDescent="0.2">
      <c r="A1024" s="10"/>
    </row>
    <row r="1025" spans="1:1" x14ac:dyDescent="0.2">
      <c r="A1025" s="10"/>
    </row>
    <row r="1026" spans="1:1" x14ac:dyDescent="0.2">
      <c r="A1026" s="10"/>
    </row>
    <row r="1027" spans="1:1" x14ac:dyDescent="0.2">
      <c r="A1027" s="10"/>
    </row>
    <row r="1028" spans="1:1" x14ac:dyDescent="0.2">
      <c r="A1028" s="10"/>
    </row>
    <row r="1029" spans="1:1" x14ac:dyDescent="0.2">
      <c r="A1029" s="10"/>
    </row>
    <row r="1030" spans="1:1" x14ac:dyDescent="0.2">
      <c r="A1030" s="10"/>
    </row>
    <row r="1031" spans="1:1" x14ac:dyDescent="0.2">
      <c r="A1031" s="10"/>
    </row>
    <row r="1032" spans="1:1" x14ac:dyDescent="0.2">
      <c r="A1032" s="10"/>
    </row>
    <row r="1033" spans="1:1" x14ac:dyDescent="0.2">
      <c r="A1033" s="10"/>
    </row>
    <row r="1034" spans="1:1" x14ac:dyDescent="0.2">
      <c r="A1034" s="10"/>
    </row>
    <row r="1035" spans="1:1" x14ac:dyDescent="0.2">
      <c r="A1035" s="10"/>
    </row>
    <row r="1036" spans="1:1" x14ac:dyDescent="0.2">
      <c r="A1036" s="10"/>
    </row>
    <row r="1037" spans="1:1" x14ac:dyDescent="0.2">
      <c r="A1037" s="10"/>
    </row>
    <row r="1038" spans="1:1" x14ac:dyDescent="0.2">
      <c r="A1038" s="10"/>
    </row>
    <row r="1039" spans="1:1" x14ac:dyDescent="0.2">
      <c r="A1039" s="10"/>
    </row>
    <row r="1040" spans="1:1" x14ac:dyDescent="0.2">
      <c r="A1040" s="10"/>
    </row>
    <row r="1041" spans="1:1" x14ac:dyDescent="0.2">
      <c r="A1041" s="10"/>
    </row>
    <row r="1042" spans="1:1" x14ac:dyDescent="0.2">
      <c r="A1042" s="10"/>
    </row>
    <row r="1043" spans="1:1" x14ac:dyDescent="0.2">
      <c r="A1043" s="10"/>
    </row>
    <row r="1044" spans="1:1" x14ac:dyDescent="0.2">
      <c r="A1044" s="10"/>
    </row>
    <row r="1045" spans="1:1" x14ac:dyDescent="0.2">
      <c r="A1045" s="10"/>
    </row>
    <row r="1046" spans="1:1" x14ac:dyDescent="0.2">
      <c r="A1046" s="10"/>
    </row>
    <row r="1047" spans="1:1" x14ac:dyDescent="0.2">
      <c r="A1047" s="10"/>
    </row>
    <row r="1048" spans="1:1" x14ac:dyDescent="0.2">
      <c r="A1048" s="10"/>
    </row>
    <row r="1049" spans="1:1" x14ac:dyDescent="0.2">
      <c r="A1049" s="10"/>
    </row>
    <row r="1050" spans="1:1" x14ac:dyDescent="0.2">
      <c r="A1050" s="10"/>
    </row>
    <row r="1051" spans="1:1" x14ac:dyDescent="0.2">
      <c r="A1051" s="10"/>
    </row>
    <row r="1052" spans="1:1" x14ac:dyDescent="0.2">
      <c r="A1052" s="10"/>
    </row>
    <row r="1053" spans="1:1" x14ac:dyDescent="0.2">
      <c r="A1053" s="10"/>
    </row>
    <row r="1054" spans="1:1" x14ac:dyDescent="0.2">
      <c r="A1054" s="10"/>
    </row>
    <row r="1055" spans="1:1" x14ac:dyDescent="0.2">
      <c r="A1055" s="10"/>
    </row>
    <row r="1056" spans="1:1" x14ac:dyDescent="0.2">
      <c r="A1056" s="10"/>
    </row>
    <row r="1057" spans="1:1" x14ac:dyDescent="0.2">
      <c r="A1057" s="10"/>
    </row>
    <row r="1058" spans="1:1" x14ac:dyDescent="0.2">
      <c r="A1058" s="10"/>
    </row>
    <row r="1059" spans="1:1" x14ac:dyDescent="0.2">
      <c r="A1059" s="10"/>
    </row>
    <row r="1060" spans="1:1" x14ac:dyDescent="0.2">
      <c r="A1060" s="10"/>
    </row>
    <row r="1061" spans="1:1" x14ac:dyDescent="0.2">
      <c r="A1061" s="10"/>
    </row>
    <row r="1062" spans="1:1" x14ac:dyDescent="0.2">
      <c r="A1062" s="10"/>
    </row>
    <row r="1063" spans="1:1" x14ac:dyDescent="0.2">
      <c r="A1063" s="10"/>
    </row>
    <row r="1064" spans="1:1" x14ac:dyDescent="0.2">
      <c r="A1064" s="10"/>
    </row>
    <row r="1065" spans="1:1" x14ac:dyDescent="0.2">
      <c r="A1065" s="10"/>
    </row>
    <row r="1066" spans="1:1" x14ac:dyDescent="0.2">
      <c r="A1066" s="10"/>
    </row>
    <row r="1067" spans="1:1" x14ac:dyDescent="0.2">
      <c r="A1067" s="10"/>
    </row>
    <row r="1068" spans="1:1" x14ac:dyDescent="0.2">
      <c r="A1068" s="10"/>
    </row>
    <row r="1069" spans="1:1" x14ac:dyDescent="0.2">
      <c r="A1069" s="10"/>
    </row>
    <row r="1070" spans="1:1" x14ac:dyDescent="0.2">
      <c r="A1070" s="10"/>
    </row>
    <row r="1071" spans="1:1" x14ac:dyDescent="0.2">
      <c r="A1071" s="10"/>
    </row>
    <row r="1072" spans="1:1" x14ac:dyDescent="0.2">
      <c r="A1072" s="10"/>
    </row>
    <row r="1073" spans="1:1" x14ac:dyDescent="0.2">
      <c r="A1073" s="10"/>
    </row>
    <row r="1074" spans="1:1" x14ac:dyDescent="0.2">
      <c r="A1074" s="10"/>
    </row>
    <row r="1075" spans="1:1" x14ac:dyDescent="0.2">
      <c r="A1075" s="10"/>
    </row>
    <row r="1076" spans="1:1" x14ac:dyDescent="0.2">
      <c r="A1076" s="10"/>
    </row>
    <row r="1077" spans="1:1" x14ac:dyDescent="0.2">
      <c r="A1077" s="10"/>
    </row>
    <row r="1078" spans="1:1" x14ac:dyDescent="0.2">
      <c r="A1078" s="10"/>
    </row>
    <row r="1079" spans="1:1" x14ac:dyDescent="0.2">
      <c r="A1079" s="10"/>
    </row>
    <row r="1080" spans="1:1" x14ac:dyDescent="0.2">
      <c r="A1080" s="10"/>
    </row>
    <row r="1081" spans="1:1" x14ac:dyDescent="0.2">
      <c r="A1081" s="10"/>
    </row>
    <row r="1082" spans="1:1" x14ac:dyDescent="0.2">
      <c r="A1082" s="10"/>
    </row>
    <row r="1083" spans="1:1" x14ac:dyDescent="0.2">
      <c r="A1083" s="10"/>
    </row>
    <row r="1084" spans="1:1" x14ac:dyDescent="0.2">
      <c r="A1084" s="10"/>
    </row>
    <row r="1085" spans="1:1" x14ac:dyDescent="0.2">
      <c r="A1085" s="10"/>
    </row>
    <row r="1086" spans="1:1" x14ac:dyDescent="0.2">
      <c r="A1086" s="10"/>
    </row>
    <row r="1087" spans="1:1" x14ac:dyDescent="0.2">
      <c r="A1087" s="10"/>
    </row>
    <row r="1088" spans="1:1" x14ac:dyDescent="0.2">
      <c r="A1088" s="10"/>
    </row>
    <row r="1089" spans="1:1" x14ac:dyDescent="0.2">
      <c r="A1089" s="10"/>
    </row>
    <row r="1090" spans="1:1" x14ac:dyDescent="0.2">
      <c r="A1090" s="10"/>
    </row>
    <row r="1091" spans="1:1" x14ac:dyDescent="0.2">
      <c r="A1091" s="10"/>
    </row>
    <row r="1092" spans="1:1" x14ac:dyDescent="0.2">
      <c r="A1092" s="10"/>
    </row>
    <row r="1093" spans="1:1" x14ac:dyDescent="0.2">
      <c r="A1093" s="10"/>
    </row>
    <row r="1094" spans="1:1" x14ac:dyDescent="0.2">
      <c r="A1094" s="10"/>
    </row>
    <row r="1095" spans="1:1" x14ac:dyDescent="0.2">
      <c r="A1095" s="10"/>
    </row>
    <row r="1096" spans="1:1" x14ac:dyDescent="0.2">
      <c r="A1096" s="10"/>
    </row>
    <row r="1097" spans="1:1" x14ac:dyDescent="0.2">
      <c r="A1097" s="10"/>
    </row>
    <row r="1098" spans="1:1" x14ac:dyDescent="0.2">
      <c r="A1098" s="10"/>
    </row>
    <row r="1099" spans="1:1" x14ac:dyDescent="0.2">
      <c r="A1099" s="10"/>
    </row>
    <row r="1100" spans="1:1" x14ac:dyDescent="0.2">
      <c r="A1100" s="10"/>
    </row>
    <row r="1101" spans="1:1" x14ac:dyDescent="0.2">
      <c r="A1101" s="10"/>
    </row>
    <row r="1102" spans="1:1" x14ac:dyDescent="0.2">
      <c r="A1102" s="10"/>
    </row>
    <row r="1103" spans="1:1" x14ac:dyDescent="0.2">
      <c r="A1103" s="10"/>
    </row>
    <row r="1104" spans="1:1" x14ac:dyDescent="0.2">
      <c r="A1104" s="10"/>
    </row>
    <row r="1105" spans="1:1" x14ac:dyDescent="0.2">
      <c r="A1105" s="10"/>
    </row>
    <row r="1106" spans="1:1" x14ac:dyDescent="0.2">
      <c r="A1106" s="10"/>
    </row>
    <row r="1107" spans="1:1" x14ac:dyDescent="0.2">
      <c r="A1107" s="10"/>
    </row>
    <row r="1108" spans="1:1" x14ac:dyDescent="0.2">
      <c r="A1108" s="10"/>
    </row>
    <row r="1109" spans="1:1" x14ac:dyDescent="0.2">
      <c r="A1109" s="10"/>
    </row>
    <row r="1110" spans="1:1" x14ac:dyDescent="0.2">
      <c r="A1110" s="10"/>
    </row>
    <row r="1111" spans="1:1" x14ac:dyDescent="0.2">
      <c r="A1111" s="10"/>
    </row>
    <row r="1112" spans="1:1" x14ac:dyDescent="0.2">
      <c r="A1112" s="10"/>
    </row>
    <row r="1113" spans="1:1" x14ac:dyDescent="0.2">
      <c r="A1113" s="10"/>
    </row>
    <row r="1114" spans="1:1" x14ac:dyDescent="0.2">
      <c r="A1114" s="10"/>
    </row>
    <row r="1115" spans="1:1" x14ac:dyDescent="0.2">
      <c r="A1115" s="10"/>
    </row>
    <row r="1116" spans="1:1" x14ac:dyDescent="0.2">
      <c r="A1116" s="10"/>
    </row>
    <row r="1117" spans="1:1" x14ac:dyDescent="0.2">
      <c r="A1117" s="10"/>
    </row>
    <row r="1118" spans="1:1" x14ac:dyDescent="0.2">
      <c r="A1118" s="10"/>
    </row>
    <row r="1119" spans="1:1" x14ac:dyDescent="0.2">
      <c r="A1119" s="10"/>
    </row>
    <row r="1120" spans="1:1" x14ac:dyDescent="0.2">
      <c r="A1120" s="10"/>
    </row>
    <row r="1121" spans="1:1" x14ac:dyDescent="0.2">
      <c r="A1121" s="10"/>
    </row>
    <row r="1122" spans="1:1" x14ac:dyDescent="0.2">
      <c r="A1122" s="10"/>
    </row>
    <row r="1123" spans="1:1" x14ac:dyDescent="0.2">
      <c r="A1123" s="10"/>
    </row>
    <row r="1124" spans="1:1" x14ac:dyDescent="0.2">
      <c r="A1124" s="10"/>
    </row>
    <row r="1125" spans="1:1" x14ac:dyDescent="0.2">
      <c r="A1125" s="10"/>
    </row>
    <row r="1126" spans="1:1" x14ac:dyDescent="0.2">
      <c r="A1126" s="10"/>
    </row>
    <row r="1127" spans="1:1" x14ac:dyDescent="0.2">
      <c r="A1127" s="10"/>
    </row>
    <row r="1128" spans="1:1" x14ac:dyDescent="0.2">
      <c r="A1128" s="10"/>
    </row>
    <row r="1129" spans="1:1" x14ac:dyDescent="0.2">
      <c r="A1129" s="10"/>
    </row>
    <row r="1130" spans="1:1" x14ac:dyDescent="0.2">
      <c r="A1130" s="10"/>
    </row>
    <row r="1131" spans="1:1" x14ac:dyDescent="0.2">
      <c r="A1131" s="10"/>
    </row>
    <row r="1132" spans="1:1" x14ac:dyDescent="0.2">
      <c r="A1132" s="10"/>
    </row>
    <row r="1133" spans="1:1" x14ac:dyDescent="0.2">
      <c r="A1133" s="10"/>
    </row>
    <row r="1134" spans="1:1" x14ac:dyDescent="0.2">
      <c r="A1134" s="10"/>
    </row>
    <row r="1135" spans="1:1" x14ac:dyDescent="0.2">
      <c r="A1135" s="10"/>
    </row>
    <row r="1136" spans="1:1" x14ac:dyDescent="0.2">
      <c r="A1136" s="10"/>
    </row>
    <row r="1137" spans="1:1" x14ac:dyDescent="0.2">
      <c r="A1137" s="10"/>
    </row>
    <row r="1138" spans="1:1" x14ac:dyDescent="0.2">
      <c r="A1138" s="10"/>
    </row>
    <row r="1139" spans="1:1" x14ac:dyDescent="0.2">
      <c r="A1139" s="10"/>
    </row>
    <row r="1140" spans="1:1" x14ac:dyDescent="0.2">
      <c r="A1140" s="10"/>
    </row>
    <row r="1141" spans="1:1" x14ac:dyDescent="0.2">
      <c r="A1141" s="10"/>
    </row>
    <row r="1142" spans="1:1" x14ac:dyDescent="0.2">
      <c r="A1142" s="10"/>
    </row>
    <row r="1143" spans="1:1" x14ac:dyDescent="0.2">
      <c r="A1143" s="10"/>
    </row>
    <row r="1144" spans="1:1" x14ac:dyDescent="0.2">
      <c r="A1144" s="10"/>
    </row>
    <row r="1145" spans="1:1" x14ac:dyDescent="0.2">
      <c r="A1145" s="10"/>
    </row>
    <row r="1146" spans="1:1" x14ac:dyDescent="0.2">
      <c r="A1146" s="10"/>
    </row>
    <row r="1147" spans="1:1" x14ac:dyDescent="0.2">
      <c r="A1147" s="10"/>
    </row>
    <row r="1148" spans="1:1" x14ac:dyDescent="0.2">
      <c r="A1148" s="10"/>
    </row>
    <row r="1149" spans="1:1" x14ac:dyDescent="0.2">
      <c r="A1149" s="10"/>
    </row>
    <row r="1150" spans="1:1" x14ac:dyDescent="0.2">
      <c r="A1150" s="10"/>
    </row>
    <row r="1151" spans="1:1" x14ac:dyDescent="0.2">
      <c r="A1151" s="10"/>
    </row>
    <row r="1152" spans="1:1" x14ac:dyDescent="0.2">
      <c r="A1152" s="10"/>
    </row>
    <row r="1153" spans="1:1" x14ac:dyDescent="0.2">
      <c r="A1153" s="10"/>
    </row>
    <row r="1154" spans="1:1" x14ac:dyDescent="0.2">
      <c r="A1154" s="10"/>
    </row>
    <row r="1155" spans="1:1" x14ac:dyDescent="0.2">
      <c r="A1155" s="10"/>
    </row>
    <row r="1156" spans="1:1" x14ac:dyDescent="0.2">
      <c r="A1156" s="10"/>
    </row>
    <row r="1157" spans="1:1" x14ac:dyDescent="0.2">
      <c r="A1157" s="10"/>
    </row>
    <row r="1158" spans="1:1" x14ac:dyDescent="0.2">
      <c r="A1158" s="10"/>
    </row>
    <row r="1159" spans="1:1" x14ac:dyDescent="0.2">
      <c r="A1159" s="10"/>
    </row>
    <row r="1160" spans="1:1" x14ac:dyDescent="0.2">
      <c r="A1160" s="10"/>
    </row>
    <row r="1161" spans="1:1" x14ac:dyDescent="0.2">
      <c r="A1161" s="10"/>
    </row>
    <row r="1162" spans="1:1" x14ac:dyDescent="0.2">
      <c r="A1162" s="10"/>
    </row>
    <row r="1163" spans="1:1" x14ac:dyDescent="0.2">
      <c r="A1163" s="10"/>
    </row>
    <row r="1164" spans="1:1" x14ac:dyDescent="0.2">
      <c r="A1164" s="10"/>
    </row>
    <row r="1165" spans="1:1" x14ac:dyDescent="0.2">
      <c r="A1165" s="10"/>
    </row>
    <row r="1166" spans="1:1" x14ac:dyDescent="0.2">
      <c r="A1166" s="10"/>
    </row>
    <row r="1167" spans="1:1" x14ac:dyDescent="0.2">
      <c r="A1167" s="10"/>
    </row>
    <row r="1168" spans="1:1" x14ac:dyDescent="0.2">
      <c r="A1168" s="10"/>
    </row>
    <row r="1169" spans="1:1" x14ac:dyDescent="0.2">
      <c r="A1169" s="10"/>
    </row>
    <row r="1170" spans="1:1" x14ac:dyDescent="0.2">
      <c r="A1170" s="10"/>
    </row>
    <row r="1171" spans="1:1" x14ac:dyDescent="0.2">
      <c r="A1171" s="10"/>
    </row>
    <row r="1172" spans="1:1" x14ac:dyDescent="0.2">
      <c r="A1172" s="10"/>
    </row>
    <row r="1173" spans="1:1" x14ac:dyDescent="0.2">
      <c r="A1173" s="10"/>
    </row>
    <row r="1174" spans="1:1" x14ac:dyDescent="0.2">
      <c r="A1174" s="10"/>
    </row>
    <row r="1175" spans="1:1" x14ac:dyDescent="0.2">
      <c r="A1175" s="10"/>
    </row>
    <row r="1176" spans="1:1" x14ac:dyDescent="0.2">
      <c r="A1176" s="10"/>
    </row>
    <row r="1177" spans="1:1" x14ac:dyDescent="0.2">
      <c r="A1177" s="10"/>
    </row>
    <row r="1178" spans="1:1" x14ac:dyDescent="0.2">
      <c r="A1178" s="10"/>
    </row>
    <row r="1179" spans="1:1" x14ac:dyDescent="0.2">
      <c r="A1179" s="10"/>
    </row>
    <row r="1180" spans="1:1" x14ac:dyDescent="0.2">
      <c r="A1180" s="10"/>
    </row>
    <row r="1181" spans="1:1" x14ac:dyDescent="0.2">
      <c r="A1181" s="10"/>
    </row>
    <row r="1182" spans="1:1" x14ac:dyDescent="0.2">
      <c r="A1182" s="10"/>
    </row>
    <row r="1183" spans="1:1" x14ac:dyDescent="0.2">
      <c r="A1183" s="10"/>
    </row>
    <row r="1184" spans="1:1" x14ac:dyDescent="0.2">
      <c r="A1184" s="10"/>
    </row>
    <row r="1185" spans="1:1" x14ac:dyDescent="0.2">
      <c r="A1185" s="10"/>
    </row>
    <row r="1186" spans="1:1" x14ac:dyDescent="0.2">
      <c r="A1186" s="10"/>
    </row>
    <row r="1187" spans="1:1" x14ac:dyDescent="0.2">
      <c r="A1187" s="10"/>
    </row>
    <row r="1188" spans="1:1" x14ac:dyDescent="0.2">
      <c r="A1188" s="10"/>
    </row>
    <row r="1189" spans="1:1" x14ac:dyDescent="0.2">
      <c r="A1189" s="10"/>
    </row>
    <row r="1190" spans="1:1" x14ac:dyDescent="0.2">
      <c r="A1190" s="10"/>
    </row>
    <row r="1191" spans="1:1" x14ac:dyDescent="0.2">
      <c r="A1191" s="10"/>
    </row>
    <row r="1192" spans="1:1" x14ac:dyDescent="0.2">
      <c r="A1192" s="10"/>
    </row>
    <row r="1193" spans="1:1" x14ac:dyDescent="0.2">
      <c r="A1193" s="10"/>
    </row>
    <row r="1194" spans="1:1" x14ac:dyDescent="0.2">
      <c r="A1194" s="10"/>
    </row>
    <row r="1195" spans="1:1" x14ac:dyDescent="0.2">
      <c r="A1195" s="10"/>
    </row>
    <row r="1196" spans="1:1" x14ac:dyDescent="0.2">
      <c r="A1196" s="10"/>
    </row>
    <row r="1197" spans="1:1" x14ac:dyDescent="0.2">
      <c r="A1197" s="10"/>
    </row>
    <row r="1198" spans="1:1" x14ac:dyDescent="0.2">
      <c r="A1198" s="10"/>
    </row>
    <row r="1199" spans="1:1" x14ac:dyDescent="0.2">
      <c r="A1199" s="10"/>
    </row>
    <row r="1200" spans="1:1" x14ac:dyDescent="0.2">
      <c r="A1200" s="10"/>
    </row>
    <row r="1201" spans="1:1" x14ac:dyDescent="0.2">
      <c r="A1201" s="10"/>
    </row>
    <row r="1202" spans="1:1" x14ac:dyDescent="0.2">
      <c r="A1202" s="10"/>
    </row>
    <row r="1203" spans="1:1" x14ac:dyDescent="0.2">
      <c r="A1203" s="10"/>
    </row>
    <row r="1204" spans="1:1" x14ac:dyDescent="0.2">
      <c r="A1204" s="10"/>
    </row>
    <row r="1205" spans="1:1" x14ac:dyDescent="0.2">
      <c r="A1205" s="10"/>
    </row>
    <row r="1206" spans="1:1" x14ac:dyDescent="0.2">
      <c r="A1206" s="10"/>
    </row>
    <row r="1207" spans="1:1" x14ac:dyDescent="0.2">
      <c r="A1207" s="10"/>
    </row>
    <row r="1208" spans="1:1" x14ac:dyDescent="0.2">
      <c r="A1208" s="10"/>
    </row>
    <row r="1209" spans="1:1" x14ac:dyDescent="0.2">
      <c r="A1209" s="10"/>
    </row>
    <row r="1210" spans="1:1" x14ac:dyDescent="0.2">
      <c r="A1210" s="10"/>
    </row>
    <row r="1211" spans="1:1" x14ac:dyDescent="0.2">
      <c r="A1211" s="10"/>
    </row>
    <row r="1212" spans="1:1" x14ac:dyDescent="0.2">
      <c r="A1212" s="10"/>
    </row>
    <row r="1213" spans="1:1" x14ac:dyDescent="0.2">
      <c r="A1213" s="10"/>
    </row>
    <row r="1214" spans="1:1" x14ac:dyDescent="0.2">
      <c r="A1214" s="10"/>
    </row>
    <row r="1215" spans="1:1" x14ac:dyDescent="0.2">
      <c r="A1215" s="10"/>
    </row>
    <row r="1216" spans="1:1" x14ac:dyDescent="0.2">
      <c r="A1216" s="10"/>
    </row>
    <row r="1217" spans="1:1" x14ac:dyDescent="0.2">
      <c r="A1217" s="10"/>
    </row>
    <row r="1218" spans="1:1" x14ac:dyDescent="0.2">
      <c r="A1218" s="10"/>
    </row>
    <row r="1219" spans="1:1" x14ac:dyDescent="0.2">
      <c r="A1219" s="10"/>
    </row>
    <row r="1220" spans="1:1" x14ac:dyDescent="0.2">
      <c r="A1220" s="10"/>
    </row>
    <row r="1221" spans="1:1" x14ac:dyDescent="0.2">
      <c r="A1221" s="10"/>
    </row>
    <row r="1222" spans="1:1" x14ac:dyDescent="0.2">
      <c r="A1222" s="10"/>
    </row>
    <row r="1223" spans="1:1" x14ac:dyDescent="0.2">
      <c r="A1223" s="10"/>
    </row>
    <row r="1224" spans="1:1" x14ac:dyDescent="0.2">
      <c r="A1224" s="10"/>
    </row>
    <row r="1225" spans="1:1" x14ac:dyDescent="0.2">
      <c r="A1225" s="10"/>
    </row>
    <row r="1226" spans="1:1" x14ac:dyDescent="0.2">
      <c r="A1226" s="10"/>
    </row>
    <row r="1227" spans="1:1" x14ac:dyDescent="0.2">
      <c r="A1227" s="10"/>
    </row>
    <row r="1228" spans="1:1" x14ac:dyDescent="0.2">
      <c r="A1228" s="10"/>
    </row>
    <row r="1229" spans="1:1" x14ac:dyDescent="0.2">
      <c r="A1229" s="10"/>
    </row>
    <row r="1230" spans="1:1" x14ac:dyDescent="0.2">
      <c r="A1230" s="10"/>
    </row>
    <row r="1231" spans="1:1" x14ac:dyDescent="0.2">
      <c r="A1231" s="10"/>
    </row>
    <row r="1232" spans="1:1" x14ac:dyDescent="0.2">
      <c r="A1232" s="10"/>
    </row>
    <row r="1233" spans="1:1" x14ac:dyDescent="0.2">
      <c r="A1233" s="10"/>
    </row>
    <row r="1234" spans="1:1" x14ac:dyDescent="0.2">
      <c r="A1234" s="10"/>
    </row>
    <row r="1235" spans="1:1" x14ac:dyDescent="0.2">
      <c r="A1235" s="10"/>
    </row>
    <row r="1236" spans="1:1" x14ac:dyDescent="0.2">
      <c r="A1236" s="10"/>
    </row>
    <row r="1237" spans="1:1" x14ac:dyDescent="0.2">
      <c r="A1237" s="10"/>
    </row>
    <row r="1238" spans="1:1" x14ac:dyDescent="0.2">
      <c r="A1238" s="10"/>
    </row>
    <row r="1239" spans="1:1" x14ac:dyDescent="0.2">
      <c r="A1239" s="10"/>
    </row>
    <row r="1240" spans="1:1" x14ac:dyDescent="0.2">
      <c r="A1240" s="10"/>
    </row>
    <row r="1241" spans="1:1" x14ac:dyDescent="0.2">
      <c r="A1241" s="10"/>
    </row>
    <row r="1242" spans="1:1" x14ac:dyDescent="0.2">
      <c r="A1242" s="10"/>
    </row>
    <row r="1243" spans="1:1" x14ac:dyDescent="0.2">
      <c r="A1243" s="10"/>
    </row>
    <row r="1244" spans="1:1" x14ac:dyDescent="0.2">
      <c r="A1244" s="10"/>
    </row>
    <row r="1245" spans="1:1" x14ac:dyDescent="0.2">
      <c r="A1245" s="10"/>
    </row>
    <row r="1246" spans="1:1" x14ac:dyDescent="0.2">
      <c r="A1246" s="10"/>
    </row>
    <row r="1247" spans="1:1" x14ac:dyDescent="0.2">
      <c r="A1247" s="10"/>
    </row>
    <row r="1248" spans="1:1" x14ac:dyDescent="0.2">
      <c r="A1248" s="10"/>
    </row>
    <row r="1249" spans="1:1" x14ac:dyDescent="0.2">
      <c r="A1249" s="10"/>
    </row>
    <row r="1250" spans="1:1" x14ac:dyDescent="0.2">
      <c r="A1250" s="10"/>
    </row>
    <row r="1251" spans="1:1" x14ac:dyDescent="0.2">
      <c r="A1251" s="10"/>
    </row>
    <row r="1252" spans="1:1" x14ac:dyDescent="0.2">
      <c r="A1252" s="10"/>
    </row>
    <row r="1253" spans="1:1" x14ac:dyDescent="0.2">
      <c r="A1253" s="10"/>
    </row>
    <row r="1254" spans="1:1" x14ac:dyDescent="0.2">
      <c r="A1254" s="10"/>
    </row>
    <row r="1255" spans="1:1" x14ac:dyDescent="0.2">
      <c r="A1255" s="10"/>
    </row>
    <row r="1256" spans="1:1" x14ac:dyDescent="0.2">
      <c r="A1256" s="10"/>
    </row>
    <row r="1257" spans="1:1" x14ac:dyDescent="0.2">
      <c r="A1257" s="10"/>
    </row>
    <row r="1258" spans="1:1" x14ac:dyDescent="0.2">
      <c r="A1258" s="10"/>
    </row>
    <row r="1259" spans="1:1" x14ac:dyDescent="0.2">
      <c r="A1259" s="10"/>
    </row>
    <row r="1260" spans="1:1" x14ac:dyDescent="0.2">
      <c r="A1260" s="10"/>
    </row>
    <row r="1261" spans="1:1" x14ac:dyDescent="0.2">
      <c r="A1261" s="10"/>
    </row>
    <row r="1262" spans="1:1" x14ac:dyDescent="0.2">
      <c r="A1262" s="10"/>
    </row>
    <row r="1263" spans="1:1" x14ac:dyDescent="0.2">
      <c r="A1263" s="10"/>
    </row>
    <row r="1264" spans="1:1" x14ac:dyDescent="0.2">
      <c r="A1264" s="10"/>
    </row>
    <row r="1265" spans="1:1" x14ac:dyDescent="0.2">
      <c r="A1265" s="10"/>
    </row>
    <row r="1266" spans="1:1" x14ac:dyDescent="0.2">
      <c r="A1266" s="10"/>
    </row>
    <row r="1267" spans="1:1" x14ac:dyDescent="0.2">
      <c r="A1267" s="10"/>
    </row>
    <row r="1268" spans="1:1" x14ac:dyDescent="0.2">
      <c r="A1268" s="10"/>
    </row>
    <row r="1269" spans="1:1" x14ac:dyDescent="0.2">
      <c r="A1269" s="10"/>
    </row>
    <row r="1270" spans="1:1" x14ac:dyDescent="0.2">
      <c r="A1270" s="10"/>
    </row>
    <row r="1271" spans="1:1" x14ac:dyDescent="0.2">
      <c r="A1271" s="10"/>
    </row>
    <row r="1272" spans="1:1" x14ac:dyDescent="0.2">
      <c r="A1272" s="10"/>
    </row>
    <row r="1273" spans="1:1" x14ac:dyDescent="0.2">
      <c r="A1273" s="10"/>
    </row>
    <row r="1274" spans="1:1" x14ac:dyDescent="0.2">
      <c r="A1274" s="10"/>
    </row>
    <row r="1275" spans="1:1" x14ac:dyDescent="0.2">
      <c r="A1275" s="10"/>
    </row>
    <row r="1276" spans="1:1" x14ac:dyDescent="0.2">
      <c r="A1276" s="10"/>
    </row>
    <row r="1277" spans="1:1" x14ac:dyDescent="0.2">
      <c r="A1277" s="10"/>
    </row>
    <row r="1278" spans="1:1" x14ac:dyDescent="0.2">
      <c r="A1278" s="10"/>
    </row>
    <row r="1279" spans="1:1" x14ac:dyDescent="0.2">
      <c r="A1279" s="10"/>
    </row>
    <row r="1280" spans="1:1" x14ac:dyDescent="0.2">
      <c r="A1280" s="10"/>
    </row>
    <row r="1281" spans="1:1" x14ac:dyDescent="0.2">
      <c r="A1281" s="10"/>
    </row>
    <row r="1282" spans="1:1" x14ac:dyDescent="0.2">
      <c r="A1282" s="10"/>
    </row>
    <row r="1283" spans="1:1" x14ac:dyDescent="0.2">
      <c r="A1283" s="10"/>
    </row>
    <row r="1284" spans="1:1" x14ac:dyDescent="0.2">
      <c r="A1284" s="10"/>
    </row>
    <row r="1285" spans="1:1" x14ac:dyDescent="0.2">
      <c r="A1285" s="10"/>
    </row>
    <row r="1286" spans="1:1" x14ac:dyDescent="0.2">
      <c r="A1286" s="10"/>
    </row>
    <row r="1287" spans="1:1" x14ac:dyDescent="0.2">
      <c r="A1287" s="10"/>
    </row>
    <row r="1288" spans="1:1" x14ac:dyDescent="0.2">
      <c r="A1288" s="10"/>
    </row>
    <row r="1289" spans="1:1" x14ac:dyDescent="0.2">
      <c r="A1289" s="10"/>
    </row>
    <row r="1290" spans="1:1" x14ac:dyDescent="0.2">
      <c r="A1290" s="10"/>
    </row>
    <row r="1291" spans="1:1" x14ac:dyDescent="0.2">
      <c r="A1291" s="10"/>
    </row>
    <row r="1292" spans="1:1" x14ac:dyDescent="0.2">
      <c r="A1292" s="10"/>
    </row>
    <row r="1293" spans="1:1" x14ac:dyDescent="0.2">
      <c r="A1293" s="10"/>
    </row>
    <row r="1294" spans="1:1" x14ac:dyDescent="0.2">
      <c r="A1294" s="10"/>
    </row>
    <row r="1295" spans="1:1" x14ac:dyDescent="0.2">
      <c r="A1295" s="10"/>
    </row>
    <row r="1296" spans="1:1" x14ac:dyDescent="0.2">
      <c r="A1296" s="10"/>
    </row>
    <row r="1297" spans="1:1" x14ac:dyDescent="0.2">
      <c r="A1297" s="10"/>
    </row>
    <row r="1298" spans="1:1" x14ac:dyDescent="0.2">
      <c r="A1298" s="10"/>
    </row>
    <row r="1299" spans="1:1" x14ac:dyDescent="0.2">
      <c r="A1299" s="10"/>
    </row>
    <row r="1300" spans="1:1" x14ac:dyDescent="0.2">
      <c r="A1300" s="10"/>
    </row>
    <row r="1301" spans="1:1" x14ac:dyDescent="0.2">
      <c r="A1301" s="10"/>
    </row>
    <row r="1302" spans="1:1" x14ac:dyDescent="0.2">
      <c r="A1302" s="10"/>
    </row>
    <row r="1303" spans="1:1" x14ac:dyDescent="0.2">
      <c r="A1303" s="10"/>
    </row>
    <row r="1304" spans="1:1" x14ac:dyDescent="0.2">
      <c r="A1304" s="10"/>
    </row>
    <row r="1305" spans="1:1" x14ac:dyDescent="0.2">
      <c r="A1305" s="10"/>
    </row>
    <row r="1306" spans="1:1" x14ac:dyDescent="0.2">
      <c r="A1306" s="10"/>
    </row>
    <row r="1307" spans="1:1" x14ac:dyDescent="0.2">
      <c r="A1307" s="10"/>
    </row>
    <row r="1308" spans="1:1" x14ac:dyDescent="0.2">
      <c r="A1308" s="10"/>
    </row>
    <row r="1309" spans="1:1" x14ac:dyDescent="0.2">
      <c r="A1309" s="10"/>
    </row>
    <row r="1310" spans="1:1" x14ac:dyDescent="0.2">
      <c r="A1310" s="10"/>
    </row>
    <row r="1311" spans="1:1" x14ac:dyDescent="0.2">
      <c r="A1311" s="10"/>
    </row>
    <row r="1312" spans="1:1" x14ac:dyDescent="0.2">
      <c r="A1312" s="10"/>
    </row>
    <row r="1313" spans="1:1" x14ac:dyDescent="0.2">
      <c r="A1313" s="10"/>
    </row>
    <row r="1314" spans="1:1" x14ac:dyDescent="0.2">
      <c r="A1314" s="10"/>
    </row>
    <row r="1315" spans="1:1" x14ac:dyDescent="0.2">
      <c r="A1315" s="10"/>
    </row>
    <row r="1316" spans="1:1" x14ac:dyDescent="0.2">
      <c r="A1316" s="10"/>
    </row>
    <row r="1317" spans="1:1" x14ac:dyDescent="0.2">
      <c r="A1317" s="10"/>
    </row>
    <row r="1318" spans="1:1" x14ac:dyDescent="0.2">
      <c r="A1318" s="10"/>
    </row>
    <row r="1319" spans="1:1" x14ac:dyDescent="0.2">
      <c r="A1319" s="10"/>
    </row>
    <row r="1320" spans="1:1" x14ac:dyDescent="0.2">
      <c r="A1320" s="10"/>
    </row>
    <row r="1321" spans="1:1" x14ac:dyDescent="0.2">
      <c r="A1321" s="10"/>
    </row>
    <row r="1322" spans="1:1" x14ac:dyDescent="0.2">
      <c r="A1322" s="10"/>
    </row>
    <row r="1323" spans="1:1" x14ac:dyDescent="0.2">
      <c r="A1323" s="10"/>
    </row>
    <row r="1324" spans="1:1" x14ac:dyDescent="0.2">
      <c r="A1324" s="10"/>
    </row>
    <row r="1325" spans="1:1" x14ac:dyDescent="0.2">
      <c r="A1325" s="10"/>
    </row>
    <row r="1326" spans="1:1" x14ac:dyDescent="0.2">
      <c r="A1326" s="10"/>
    </row>
    <row r="1327" spans="1:1" x14ac:dyDescent="0.2">
      <c r="A1327" s="10"/>
    </row>
    <row r="1328" spans="1:1" x14ac:dyDescent="0.2">
      <c r="A1328" s="10"/>
    </row>
    <row r="1329" spans="1:1" x14ac:dyDescent="0.2">
      <c r="A1329" s="10"/>
    </row>
    <row r="1330" spans="1:1" x14ac:dyDescent="0.2">
      <c r="A1330" s="10"/>
    </row>
    <row r="1331" spans="1:1" x14ac:dyDescent="0.2">
      <c r="A1331" s="10"/>
    </row>
    <row r="1332" spans="1:1" x14ac:dyDescent="0.2">
      <c r="A1332" s="10"/>
    </row>
    <row r="1333" spans="1:1" x14ac:dyDescent="0.2">
      <c r="A1333" s="10"/>
    </row>
    <row r="1334" spans="1:1" x14ac:dyDescent="0.2">
      <c r="A1334" s="10"/>
    </row>
    <row r="1335" spans="1:1" x14ac:dyDescent="0.2">
      <c r="A1335" s="10"/>
    </row>
    <row r="1336" spans="1:1" x14ac:dyDescent="0.2">
      <c r="A1336" s="10"/>
    </row>
    <row r="1337" spans="1:1" x14ac:dyDescent="0.2">
      <c r="A1337" s="10"/>
    </row>
    <row r="1338" spans="1:1" x14ac:dyDescent="0.2">
      <c r="A1338" s="10"/>
    </row>
    <row r="1339" spans="1:1" x14ac:dyDescent="0.2">
      <c r="A1339" s="10"/>
    </row>
    <row r="1340" spans="1:1" x14ac:dyDescent="0.2">
      <c r="A1340" s="10"/>
    </row>
    <row r="1341" spans="1:1" x14ac:dyDescent="0.2">
      <c r="A1341" s="10"/>
    </row>
    <row r="1342" spans="1:1" x14ac:dyDescent="0.2">
      <c r="A1342" s="10"/>
    </row>
    <row r="1343" spans="1:1" x14ac:dyDescent="0.2">
      <c r="A1343" s="10"/>
    </row>
    <row r="1344" spans="1:1" x14ac:dyDescent="0.2">
      <c r="A1344" s="10"/>
    </row>
    <row r="1345" spans="1:1" x14ac:dyDescent="0.2">
      <c r="A1345" s="10"/>
    </row>
    <row r="1346" spans="1:1" x14ac:dyDescent="0.2">
      <c r="A1346" s="10"/>
    </row>
    <row r="1347" spans="1:1" x14ac:dyDescent="0.2">
      <c r="A1347" s="10"/>
    </row>
    <row r="1348" spans="1:1" x14ac:dyDescent="0.2">
      <c r="A1348" s="10"/>
    </row>
    <row r="1349" spans="1:1" x14ac:dyDescent="0.2">
      <c r="A1349" s="10"/>
    </row>
    <row r="1350" spans="1:1" x14ac:dyDescent="0.2">
      <c r="A1350" s="10"/>
    </row>
    <row r="1351" spans="1:1" x14ac:dyDescent="0.2">
      <c r="A1351" s="10"/>
    </row>
    <row r="1352" spans="1:1" x14ac:dyDescent="0.2">
      <c r="A1352" s="10"/>
    </row>
    <row r="1353" spans="1:1" x14ac:dyDescent="0.2">
      <c r="A1353" s="10"/>
    </row>
    <row r="1354" spans="1:1" x14ac:dyDescent="0.2">
      <c r="A1354" s="10"/>
    </row>
    <row r="1355" spans="1:1" x14ac:dyDescent="0.2">
      <c r="A1355" s="10"/>
    </row>
    <row r="1356" spans="1:1" x14ac:dyDescent="0.2">
      <c r="A1356" s="10"/>
    </row>
    <row r="1357" spans="1:1" x14ac:dyDescent="0.2">
      <c r="A1357" s="10"/>
    </row>
    <row r="1358" spans="1:1" x14ac:dyDescent="0.2">
      <c r="A1358" s="10"/>
    </row>
    <row r="1359" spans="1:1" x14ac:dyDescent="0.2">
      <c r="A1359" s="10"/>
    </row>
    <row r="1360" spans="1:1" x14ac:dyDescent="0.2">
      <c r="A1360" s="10"/>
    </row>
    <row r="1361" spans="1:1" x14ac:dyDescent="0.2">
      <c r="A1361" s="10"/>
    </row>
    <row r="1362" spans="1:1" x14ac:dyDescent="0.2">
      <c r="A1362" s="10"/>
    </row>
    <row r="1363" spans="1:1" x14ac:dyDescent="0.2">
      <c r="A1363" s="10"/>
    </row>
    <row r="1364" spans="1:1" x14ac:dyDescent="0.2">
      <c r="A1364" s="10"/>
    </row>
    <row r="1365" spans="1:1" x14ac:dyDescent="0.2">
      <c r="A1365" s="10"/>
    </row>
    <row r="1366" spans="1:1" x14ac:dyDescent="0.2">
      <c r="A1366" s="10"/>
    </row>
    <row r="1367" spans="1:1" x14ac:dyDescent="0.2">
      <c r="A1367" s="10"/>
    </row>
    <row r="1368" spans="1:1" x14ac:dyDescent="0.2">
      <c r="A1368" s="10"/>
    </row>
    <row r="1369" spans="1:1" x14ac:dyDescent="0.2">
      <c r="A1369" s="10"/>
    </row>
    <row r="1370" spans="1:1" x14ac:dyDescent="0.2">
      <c r="A1370" s="10"/>
    </row>
    <row r="1371" spans="1:1" x14ac:dyDescent="0.2">
      <c r="A1371" s="10"/>
    </row>
    <row r="1372" spans="1:1" x14ac:dyDescent="0.2">
      <c r="A1372" s="10"/>
    </row>
    <row r="1373" spans="1:1" x14ac:dyDescent="0.2">
      <c r="A1373" s="10"/>
    </row>
    <row r="1374" spans="1:1" x14ac:dyDescent="0.2">
      <c r="A1374" s="10"/>
    </row>
    <row r="1375" spans="1:1" x14ac:dyDescent="0.2">
      <c r="A1375" s="10"/>
    </row>
    <row r="1376" spans="1:1" x14ac:dyDescent="0.2">
      <c r="A1376" s="10"/>
    </row>
    <row r="1377" spans="1:1" x14ac:dyDescent="0.2">
      <c r="A1377" s="10"/>
    </row>
    <row r="1378" spans="1:1" x14ac:dyDescent="0.2">
      <c r="A1378" s="10"/>
    </row>
    <row r="1379" spans="1:1" x14ac:dyDescent="0.2">
      <c r="A1379" s="10"/>
    </row>
    <row r="1380" spans="1:1" x14ac:dyDescent="0.2">
      <c r="A1380" s="10"/>
    </row>
    <row r="1381" spans="1:1" x14ac:dyDescent="0.2">
      <c r="A1381" s="10"/>
    </row>
    <row r="1382" spans="1:1" x14ac:dyDescent="0.2">
      <c r="A1382" s="10"/>
    </row>
    <row r="1383" spans="1:1" x14ac:dyDescent="0.2">
      <c r="A1383" s="10"/>
    </row>
    <row r="1384" spans="1:1" x14ac:dyDescent="0.2">
      <c r="A1384" s="10"/>
    </row>
    <row r="1385" spans="1:1" x14ac:dyDescent="0.2">
      <c r="A1385" s="10"/>
    </row>
    <row r="1386" spans="1:1" x14ac:dyDescent="0.2">
      <c r="A1386" s="10"/>
    </row>
    <row r="1387" spans="1:1" x14ac:dyDescent="0.2">
      <c r="A1387" s="10"/>
    </row>
    <row r="1388" spans="1:1" x14ac:dyDescent="0.2">
      <c r="A1388" s="10"/>
    </row>
    <row r="1389" spans="1:1" x14ac:dyDescent="0.2">
      <c r="A1389" s="10"/>
    </row>
    <row r="1390" spans="1:1" x14ac:dyDescent="0.2">
      <c r="A1390" s="10"/>
    </row>
    <row r="1391" spans="1:1" x14ac:dyDescent="0.2">
      <c r="A1391" s="10"/>
    </row>
    <row r="1392" spans="1:1" x14ac:dyDescent="0.2">
      <c r="A1392" s="10"/>
    </row>
    <row r="1393" spans="1:1" x14ac:dyDescent="0.2">
      <c r="A1393" s="10"/>
    </row>
    <row r="1394" spans="1:1" x14ac:dyDescent="0.2">
      <c r="A1394" s="10"/>
    </row>
    <row r="1395" spans="1:1" x14ac:dyDescent="0.2">
      <c r="A1395" s="10"/>
    </row>
    <row r="1396" spans="1:1" x14ac:dyDescent="0.2">
      <c r="A1396" s="10"/>
    </row>
    <row r="1397" spans="1:1" x14ac:dyDescent="0.2">
      <c r="A1397" s="10"/>
    </row>
    <row r="1398" spans="1:1" x14ac:dyDescent="0.2">
      <c r="A1398" s="10"/>
    </row>
    <row r="1399" spans="1:1" x14ac:dyDescent="0.2">
      <c r="A1399" s="10"/>
    </row>
    <row r="1400" spans="1:1" x14ac:dyDescent="0.2">
      <c r="A1400" s="10"/>
    </row>
    <row r="1401" spans="1:1" x14ac:dyDescent="0.2">
      <c r="A1401" s="10"/>
    </row>
    <row r="1402" spans="1:1" x14ac:dyDescent="0.2">
      <c r="A1402" s="10"/>
    </row>
    <row r="1403" spans="1:1" x14ac:dyDescent="0.2">
      <c r="A1403" s="10"/>
    </row>
    <row r="1404" spans="1:1" x14ac:dyDescent="0.2">
      <c r="A1404" s="10"/>
    </row>
    <row r="1405" spans="1:1" x14ac:dyDescent="0.2">
      <c r="A1405" s="10"/>
    </row>
    <row r="1406" spans="1:1" x14ac:dyDescent="0.2">
      <c r="A1406" s="10"/>
    </row>
    <row r="1407" spans="1:1" x14ac:dyDescent="0.2">
      <c r="A1407" s="10"/>
    </row>
    <row r="1408" spans="1:1" x14ac:dyDescent="0.2">
      <c r="A1408" s="10"/>
    </row>
    <row r="1409" spans="1:1" x14ac:dyDescent="0.2">
      <c r="A1409" s="10"/>
    </row>
    <row r="1410" spans="1:1" x14ac:dyDescent="0.2">
      <c r="A1410" s="10"/>
    </row>
    <row r="1411" spans="1:1" x14ac:dyDescent="0.2">
      <c r="A1411" s="10"/>
    </row>
    <row r="1412" spans="1:1" x14ac:dyDescent="0.2">
      <c r="A1412" s="10"/>
    </row>
    <row r="1413" spans="1:1" x14ac:dyDescent="0.2">
      <c r="A1413" s="10"/>
    </row>
    <row r="1414" spans="1:1" x14ac:dyDescent="0.2">
      <c r="A1414" s="10"/>
    </row>
    <row r="1415" spans="1:1" x14ac:dyDescent="0.2">
      <c r="A1415" s="10"/>
    </row>
    <row r="1416" spans="1:1" x14ac:dyDescent="0.2">
      <c r="A1416" s="10"/>
    </row>
    <row r="1417" spans="1:1" x14ac:dyDescent="0.2">
      <c r="A1417" s="10"/>
    </row>
    <row r="1418" spans="1:1" x14ac:dyDescent="0.2">
      <c r="A1418" s="10"/>
    </row>
    <row r="1419" spans="1:1" x14ac:dyDescent="0.2">
      <c r="A1419" s="10"/>
    </row>
    <row r="1420" spans="1:1" x14ac:dyDescent="0.2">
      <c r="A1420" s="10"/>
    </row>
    <row r="1421" spans="1:1" x14ac:dyDescent="0.2">
      <c r="A1421" s="10"/>
    </row>
    <row r="1422" spans="1:1" x14ac:dyDescent="0.2">
      <c r="A1422" s="10"/>
    </row>
    <row r="1423" spans="1:1" x14ac:dyDescent="0.2">
      <c r="A1423" s="10"/>
    </row>
    <row r="1424" spans="1:1" x14ac:dyDescent="0.2">
      <c r="A1424" s="10"/>
    </row>
    <row r="1425" spans="1:1" x14ac:dyDescent="0.2">
      <c r="A1425" s="10"/>
    </row>
    <row r="1426" spans="1:1" x14ac:dyDescent="0.2">
      <c r="A1426" s="10"/>
    </row>
    <row r="1427" spans="1:1" x14ac:dyDescent="0.2">
      <c r="A1427" s="10"/>
    </row>
    <row r="1428" spans="1:1" x14ac:dyDescent="0.2">
      <c r="A1428" s="10"/>
    </row>
    <row r="1429" spans="1:1" x14ac:dyDescent="0.2">
      <c r="A1429" s="10"/>
    </row>
    <row r="1430" spans="1:1" x14ac:dyDescent="0.2">
      <c r="A1430" s="10"/>
    </row>
    <row r="1431" spans="1:1" x14ac:dyDescent="0.2">
      <c r="A1431" s="10"/>
    </row>
    <row r="1432" spans="1:1" x14ac:dyDescent="0.2">
      <c r="A1432" s="10"/>
    </row>
    <row r="1433" spans="1:1" x14ac:dyDescent="0.2">
      <c r="A1433" s="10"/>
    </row>
    <row r="1434" spans="1:1" x14ac:dyDescent="0.2">
      <c r="A1434" s="10"/>
    </row>
    <row r="1435" spans="1:1" x14ac:dyDescent="0.2">
      <c r="A1435" s="10"/>
    </row>
    <row r="1436" spans="1:1" x14ac:dyDescent="0.2">
      <c r="A1436" s="10"/>
    </row>
    <row r="1437" spans="1:1" x14ac:dyDescent="0.2">
      <c r="A1437" s="10"/>
    </row>
    <row r="1438" spans="1:1" x14ac:dyDescent="0.2">
      <c r="A1438" s="10"/>
    </row>
    <row r="1439" spans="1:1" x14ac:dyDescent="0.2">
      <c r="A1439" s="10"/>
    </row>
    <row r="1440" spans="1:1" x14ac:dyDescent="0.2">
      <c r="A1440" s="10"/>
    </row>
    <row r="1441" spans="1:1" x14ac:dyDescent="0.2">
      <c r="A1441" s="10"/>
    </row>
    <row r="1442" spans="1:1" x14ac:dyDescent="0.2">
      <c r="A1442" s="10"/>
    </row>
    <row r="1443" spans="1:1" x14ac:dyDescent="0.2">
      <c r="A1443" s="10"/>
    </row>
    <row r="1444" spans="1:1" x14ac:dyDescent="0.2">
      <c r="A1444" s="10"/>
    </row>
    <row r="1445" spans="1:1" x14ac:dyDescent="0.2">
      <c r="A1445" s="10"/>
    </row>
    <row r="1446" spans="1:1" x14ac:dyDescent="0.2">
      <c r="A1446" s="10"/>
    </row>
    <row r="1447" spans="1:1" x14ac:dyDescent="0.2">
      <c r="A1447" s="10"/>
    </row>
    <row r="1448" spans="1:1" x14ac:dyDescent="0.2">
      <c r="A1448" s="10"/>
    </row>
    <row r="1449" spans="1:1" x14ac:dyDescent="0.2">
      <c r="A1449" s="10"/>
    </row>
    <row r="1450" spans="1:1" x14ac:dyDescent="0.2">
      <c r="A1450" s="10"/>
    </row>
    <row r="1451" spans="1:1" x14ac:dyDescent="0.2">
      <c r="A1451" s="10"/>
    </row>
    <row r="1452" spans="1:1" x14ac:dyDescent="0.2">
      <c r="A1452" s="10"/>
    </row>
    <row r="1453" spans="1:1" x14ac:dyDescent="0.2">
      <c r="A1453" s="10"/>
    </row>
    <row r="1454" spans="1:1" x14ac:dyDescent="0.2">
      <c r="A1454" s="10"/>
    </row>
    <row r="1455" spans="1:1" x14ac:dyDescent="0.2">
      <c r="A1455" s="10"/>
    </row>
    <row r="1456" spans="1:1" x14ac:dyDescent="0.2">
      <c r="A1456" s="10"/>
    </row>
    <row r="1457" spans="1:1" x14ac:dyDescent="0.2">
      <c r="A1457" s="10"/>
    </row>
    <row r="1458" spans="1:1" x14ac:dyDescent="0.2">
      <c r="A1458" s="10"/>
    </row>
    <row r="1459" spans="1:1" x14ac:dyDescent="0.2">
      <c r="A1459" s="10"/>
    </row>
    <row r="1460" spans="1:1" x14ac:dyDescent="0.2">
      <c r="A1460" s="10"/>
    </row>
    <row r="1461" spans="1:1" x14ac:dyDescent="0.2">
      <c r="A1461" s="10"/>
    </row>
    <row r="1462" spans="1:1" x14ac:dyDescent="0.2">
      <c r="A1462" s="10"/>
    </row>
    <row r="1463" spans="1:1" x14ac:dyDescent="0.2">
      <c r="A1463" s="10"/>
    </row>
    <row r="1464" spans="1:1" x14ac:dyDescent="0.2">
      <c r="A1464" s="10"/>
    </row>
    <row r="1465" spans="1:1" x14ac:dyDescent="0.2">
      <c r="A1465" s="10"/>
    </row>
    <row r="1466" spans="1:1" x14ac:dyDescent="0.2">
      <c r="A1466" s="10"/>
    </row>
    <row r="1467" spans="1:1" x14ac:dyDescent="0.2">
      <c r="A1467" s="10"/>
    </row>
    <row r="1468" spans="1:1" x14ac:dyDescent="0.2">
      <c r="A1468" s="10"/>
    </row>
    <row r="1469" spans="1:1" x14ac:dyDescent="0.2">
      <c r="A1469" s="10"/>
    </row>
    <row r="1470" spans="1:1" x14ac:dyDescent="0.2">
      <c r="A1470" s="10"/>
    </row>
    <row r="1471" spans="1:1" x14ac:dyDescent="0.2">
      <c r="A1471" s="10"/>
    </row>
    <row r="1472" spans="1:1" x14ac:dyDescent="0.2">
      <c r="A1472" s="10"/>
    </row>
    <row r="1473" spans="1:1" x14ac:dyDescent="0.2">
      <c r="A1473" s="10"/>
    </row>
    <row r="1474" spans="1:1" x14ac:dyDescent="0.2">
      <c r="A1474" s="10"/>
    </row>
    <row r="1475" spans="1:1" x14ac:dyDescent="0.2">
      <c r="A1475" s="10"/>
    </row>
    <row r="1476" spans="1:1" x14ac:dyDescent="0.2">
      <c r="A1476" s="10"/>
    </row>
    <row r="1477" spans="1:1" x14ac:dyDescent="0.2">
      <c r="A1477" s="10"/>
    </row>
    <row r="1478" spans="1:1" x14ac:dyDescent="0.2">
      <c r="A1478" s="10"/>
    </row>
    <row r="1479" spans="1:1" x14ac:dyDescent="0.2">
      <c r="A1479" s="10"/>
    </row>
    <row r="1480" spans="1:1" x14ac:dyDescent="0.2">
      <c r="A1480" s="10"/>
    </row>
    <row r="1481" spans="1:1" x14ac:dyDescent="0.2">
      <c r="A1481" s="10"/>
    </row>
    <row r="1482" spans="1:1" x14ac:dyDescent="0.2">
      <c r="A1482" s="10"/>
    </row>
    <row r="1483" spans="1:1" x14ac:dyDescent="0.2">
      <c r="A1483" s="10"/>
    </row>
    <row r="1484" spans="1:1" x14ac:dyDescent="0.2">
      <c r="A1484" s="10"/>
    </row>
    <row r="1485" spans="1:1" x14ac:dyDescent="0.2">
      <c r="A1485" s="10"/>
    </row>
    <row r="1486" spans="1:1" x14ac:dyDescent="0.2">
      <c r="A1486" s="10"/>
    </row>
    <row r="1487" spans="1:1" x14ac:dyDescent="0.2">
      <c r="A1487" s="10"/>
    </row>
    <row r="1488" spans="1:1" x14ac:dyDescent="0.2">
      <c r="A1488" s="10"/>
    </row>
    <row r="1489" spans="1:1" x14ac:dyDescent="0.2">
      <c r="A1489" s="10"/>
    </row>
    <row r="1490" spans="1:1" x14ac:dyDescent="0.2">
      <c r="A1490" s="10"/>
    </row>
    <row r="1491" spans="1:1" x14ac:dyDescent="0.2">
      <c r="A1491" s="10"/>
    </row>
    <row r="1492" spans="1:1" x14ac:dyDescent="0.2">
      <c r="A1492" s="10"/>
    </row>
    <row r="1493" spans="1:1" x14ac:dyDescent="0.2">
      <c r="A1493" s="10"/>
    </row>
    <row r="1494" spans="1:1" x14ac:dyDescent="0.2">
      <c r="A1494" s="10"/>
    </row>
    <row r="1495" spans="1:1" x14ac:dyDescent="0.2">
      <c r="A1495" s="10"/>
    </row>
    <row r="1496" spans="1:1" x14ac:dyDescent="0.2">
      <c r="A1496" s="10"/>
    </row>
    <row r="1497" spans="1:1" x14ac:dyDescent="0.2">
      <c r="A1497" s="10"/>
    </row>
    <row r="1498" spans="1:1" x14ac:dyDescent="0.2">
      <c r="A1498" s="10"/>
    </row>
    <row r="1499" spans="1:1" x14ac:dyDescent="0.2">
      <c r="A1499" s="10"/>
    </row>
    <row r="1500" spans="1:1" x14ac:dyDescent="0.2">
      <c r="A1500" s="10"/>
    </row>
    <row r="1501" spans="1:1" x14ac:dyDescent="0.2">
      <c r="A1501" s="10"/>
    </row>
    <row r="1502" spans="1:1" x14ac:dyDescent="0.2">
      <c r="A1502" s="10"/>
    </row>
    <row r="1503" spans="1:1" x14ac:dyDescent="0.2">
      <c r="A1503" s="10"/>
    </row>
    <row r="1504" spans="1:1" x14ac:dyDescent="0.2">
      <c r="A1504" s="10"/>
    </row>
    <row r="1505" spans="1:1" x14ac:dyDescent="0.2">
      <c r="A1505" s="10"/>
    </row>
    <row r="1506" spans="1:1" x14ac:dyDescent="0.2">
      <c r="A1506" s="10"/>
    </row>
    <row r="1507" spans="1:1" x14ac:dyDescent="0.2">
      <c r="A1507" s="10"/>
    </row>
    <row r="1508" spans="1:1" x14ac:dyDescent="0.2">
      <c r="A1508" s="10"/>
    </row>
    <row r="1509" spans="1:1" x14ac:dyDescent="0.2">
      <c r="A1509" s="10"/>
    </row>
    <row r="1510" spans="1:1" x14ac:dyDescent="0.2">
      <c r="A1510" s="10"/>
    </row>
    <row r="1511" spans="1:1" x14ac:dyDescent="0.2">
      <c r="A1511" s="10"/>
    </row>
    <row r="1512" spans="1:1" x14ac:dyDescent="0.2">
      <c r="A1512" s="10"/>
    </row>
    <row r="1513" spans="1:1" x14ac:dyDescent="0.2">
      <c r="A1513" s="10"/>
    </row>
    <row r="1514" spans="1:1" x14ac:dyDescent="0.2">
      <c r="A1514" s="10"/>
    </row>
    <row r="1515" spans="1:1" x14ac:dyDescent="0.2">
      <c r="A1515" s="10"/>
    </row>
    <row r="1516" spans="1:1" x14ac:dyDescent="0.2">
      <c r="A1516" s="10"/>
    </row>
    <row r="1517" spans="1:1" x14ac:dyDescent="0.2">
      <c r="A1517" s="10"/>
    </row>
    <row r="1518" spans="1:1" x14ac:dyDescent="0.2">
      <c r="A1518" s="10"/>
    </row>
    <row r="1519" spans="1:1" x14ac:dyDescent="0.2">
      <c r="A1519" s="10"/>
    </row>
    <row r="1520" spans="1:1" x14ac:dyDescent="0.2">
      <c r="A1520" s="10"/>
    </row>
    <row r="1521" spans="1:1" x14ac:dyDescent="0.2">
      <c r="A1521" s="10"/>
    </row>
    <row r="1522" spans="1:1" x14ac:dyDescent="0.2">
      <c r="A1522" s="10"/>
    </row>
    <row r="1523" spans="1:1" x14ac:dyDescent="0.2">
      <c r="A1523" s="10"/>
    </row>
    <row r="1524" spans="1:1" x14ac:dyDescent="0.2">
      <c r="A1524" s="10"/>
    </row>
    <row r="1525" spans="1:1" x14ac:dyDescent="0.2">
      <c r="A1525" s="10"/>
    </row>
    <row r="1526" spans="1:1" x14ac:dyDescent="0.2">
      <c r="A1526" s="10"/>
    </row>
    <row r="1527" spans="1:1" x14ac:dyDescent="0.2">
      <c r="A1527" s="10"/>
    </row>
    <row r="1528" spans="1:1" x14ac:dyDescent="0.2">
      <c r="A1528" s="10"/>
    </row>
    <row r="1529" spans="1:1" x14ac:dyDescent="0.2">
      <c r="A1529" s="10"/>
    </row>
    <row r="1530" spans="1:1" x14ac:dyDescent="0.2">
      <c r="A1530" s="10"/>
    </row>
    <row r="1531" spans="1:1" x14ac:dyDescent="0.2">
      <c r="A1531" s="10"/>
    </row>
    <row r="1532" spans="1:1" x14ac:dyDescent="0.2">
      <c r="A1532" s="10"/>
    </row>
    <row r="1533" spans="1:1" x14ac:dyDescent="0.2">
      <c r="A1533" s="10"/>
    </row>
    <row r="1534" spans="1:1" x14ac:dyDescent="0.2">
      <c r="A1534" s="10"/>
    </row>
    <row r="1535" spans="1:1" x14ac:dyDescent="0.2">
      <c r="A1535" s="10"/>
    </row>
    <row r="1536" spans="1:1" x14ac:dyDescent="0.2">
      <c r="A1536" s="10"/>
    </row>
    <row r="1537" spans="1:1" x14ac:dyDescent="0.2">
      <c r="A1537" s="10"/>
    </row>
    <row r="1538" spans="1:1" x14ac:dyDescent="0.2">
      <c r="A1538" s="10"/>
    </row>
    <row r="1539" spans="1:1" x14ac:dyDescent="0.2">
      <c r="A1539" s="10"/>
    </row>
    <row r="1540" spans="1:1" x14ac:dyDescent="0.2">
      <c r="A1540" s="10"/>
    </row>
    <row r="1541" spans="1:1" x14ac:dyDescent="0.2">
      <c r="A1541" s="10"/>
    </row>
    <row r="1542" spans="1:1" x14ac:dyDescent="0.2">
      <c r="A1542" s="10"/>
    </row>
    <row r="1543" spans="1:1" x14ac:dyDescent="0.2">
      <c r="A1543" s="10"/>
    </row>
    <row r="1544" spans="1:1" x14ac:dyDescent="0.2">
      <c r="A1544" s="10"/>
    </row>
    <row r="1545" spans="1:1" x14ac:dyDescent="0.2">
      <c r="A1545" s="10"/>
    </row>
    <row r="1546" spans="1:1" x14ac:dyDescent="0.2">
      <c r="A1546" s="10"/>
    </row>
    <row r="1547" spans="1:1" x14ac:dyDescent="0.2">
      <c r="A1547" s="10"/>
    </row>
    <row r="1548" spans="1:1" x14ac:dyDescent="0.2">
      <c r="A1548" s="10"/>
    </row>
    <row r="1549" spans="1:1" x14ac:dyDescent="0.2">
      <c r="A1549" s="10"/>
    </row>
    <row r="1550" spans="1:1" x14ac:dyDescent="0.2">
      <c r="A1550" s="10"/>
    </row>
    <row r="1551" spans="1:1" x14ac:dyDescent="0.2">
      <c r="A1551" s="10"/>
    </row>
    <row r="1552" spans="1:1" x14ac:dyDescent="0.2">
      <c r="A1552" s="10"/>
    </row>
    <row r="1553" spans="1:1" x14ac:dyDescent="0.2">
      <c r="A1553" s="10"/>
    </row>
    <row r="1554" spans="1:1" x14ac:dyDescent="0.2">
      <c r="A1554" s="10"/>
    </row>
    <row r="1555" spans="1:1" x14ac:dyDescent="0.2">
      <c r="A1555" s="10"/>
    </row>
    <row r="1556" spans="1:1" x14ac:dyDescent="0.2">
      <c r="A1556" s="10"/>
    </row>
    <row r="1557" spans="1:1" x14ac:dyDescent="0.2">
      <c r="A1557" s="10"/>
    </row>
    <row r="1558" spans="1:1" x14ac:dyDescent="0.2">
      <c r="A1558" s="10"/>
    </row>
    <row r="1559" spans="1:1" x14ac:dyDescent="0.2">
      <c r="A1559" s="10"/>
    </row>
    <row r="1560" spans="1:1" x14ac:dyDescent="0.2">
      <c r="A1560" s="10"/>
    </row>
    <row r="1561" spans="1:1" x14ac:dyDescent="0.2">
      <c r="A1561" s="10"/>
    </row>
    <row r="1562" spans="1:1" x14ac:dyDescent="0.2">
      <c r="A1562" s="10"/>
    </row>
    <row r="1563" spans="1:1" x14ac:dyDescent="0.2">
      <c r="A1563" s="10"/>
    </row>
    <row r="1564" spans="1:1" x14ac:dyDescent="0.2">
      <c r="A1564" s="10"/>
    </row>
    <row r="1565" spans="1:1" x14ac:dyDescent="0.2">
      <c r="A1565" s="10"/>
    </row>
    <row r="1566" spans="1:1" x14ac:dyDescent="0.2">
      <c r="A1566" s="10"/>
    </row>
    <row r="1567" spans="1:1" x14ac:dyDescent="0.2">
      <c r="A1567" s="10"/>
    </row>
    <row r="1568" spans="1:1" x14ac:dyDescent="0.2">
      <c r="A1568" s="10"/>
    </row>
    <row r="1569" spans="1:1" x14ac:dyDescent="0.2">
      <c r="A1569" s="10"/>
    </row>
    <row r="1570" spans="1:1" x14ac:dyDescent="0.2">
      <c r="A1570" s="10"/>
    </row>
    <row r="1571" spans="1:1" x14ac:dyDescent="0.2">
      <c r="A1571" s="10"/>
    </row>
    <row r="1572" spans="1:1" x14ac:dyDescent="0.2">
      <c r="A1572" s="10"/>
    </row>
    <row r="1573" spans="1:1" x14ac:dyDescent="0.2">
      <c r="A1573" s="10"/>
    </row>
    <row r="1574" spans="1:1" x14ac:dyDescent="0.2">
      <c r="A1574" s="10"/>
    </row>
    <row r="1575" spans="1:1" x14ac:dyDescent="0.2">
      <c r="A1575" s="10"/>
    </row>
    <row r="1576" spans="1:1" x14ac:dyDescent="0.2">
      <c r="A1576" s="10"/>
    </row>
    <row r="1577" spans="1:1" x14ac:dyDescent="0.2">
      <c r="A1577" s="10"/>
    </row>
    <row r="1578" spans="1:1" x14ac:dyDescent="0.2">
      <c r="A1578" s="10"/>
    </row>
    <row r="1579" spans="1:1" x14ac:dyDescent="0.2">
      <c r="A1579" s="10"/>
    </row>
    <row r="1580" spans="1:1" x14ac:dyDescent="0.2">
      <c r="A1580" s="10"/>
    </row>
    <row r="1581" spans="1:1" x14ac:dyDescent="0.2">
      <c r="A1581" s="10"/>
    </row>
    <row r="1582" spans="1:1" x14ac:dyDescent="0.2">
      <c r="A1582" s="10"/>
    </row>
    <row r="1583" spans="1:1" x14ac:dyDescent="0.2">
      <c r="A1583" s="10"/>
    </row>
    <row r="1584" spans="1:1" x14ac:dyDescent="0.2">
      <c r="A1584" s="10"/>
    </row>
    <row r="1585" spans="1:1" x14ac:dyDescent="0.2">
      <c r="A1585" s="10"/>
    </row>
    <row r="1586" spans="1:1" x14ac:dyDescent="0.2">
      <c r="A1586" s="10"/>
    </row>
    <row r="1587" spans="1:1" x14ac:dyDescent="0.2">
      <c r="A1587" s="10"/>
    </row>
    <row r="1588" spans="1:1" x14ac:dyDescent="0.2">
      <c r="A1588" s="10"/>
    </row>
    <row r="1589" spans="1:1" x14ac:dyDescent="0.2">
      <c r="A1589" s="10"/>
    </row>
    <row r="1590" spans="1:1" x14ac:dyDescent="0.2">
      <c r="A1590" s="10"/>
    </row>
    <row r="1591" spans="1:1" x14ac:dyDescent="0.2">
      <c r="A1591" s="10"/>
    </row>
    <row r="1592" spans="1:1" x14ac:dyDescent="0.2">
      <c r="A1592" s="10"/>
    </row>
    <row r="1593" spans="1:1" x14ac:dyDescent="0.2">
      <c r="A1593" s="10"/>
    </row>
    <row r="1594" spans="1:1" x14ac:dyDescent="0.2">
      <c r="A1594" s="10"/>
    </row>
    <row r="1595" spans="1:1" x14ac:dyDescent="0.2">
      <c r="A1595" s="10"/>
    </row>
    <row r="1596" spans="1:1" x14ac:dyDescent="0.2">
      <c r="A1596" s="10"/>
    </row>
    <row r="1597" spans="1:1" x14ac:dyDescent="0.2">
      <c r="A1597" s="10"/>
    </row>
    <row r="1598" spans="1:1" x14ac:dyDescent="0.2">
      <c r="A1598" s="10"/>
    </row>
    <row r="1599" spans="1:1" x14ac:dyDescent="0.2">
      <c r="A1599" s="10"/>
    </row>
    <row r="1600" spans="1:1" x14ac:dyDescent="0.2">
      <c r="A1600" s="10"/>
    </row>
    <row r="1601" spans="1:1" x14ac:dyDescent="0.2">
      <c r="A1601" s="10"/>
    </row>
    <row r="1602" spans="1:1" x14ac:dyDescent="0.2">
      <c r="A1602" s="10"/>
    </row>
    <row r="1603" spans="1:1" x14ac:dyDescent="0.2">
      <c r="A1603" s="10"/>
    </row>
    <row r="1604" spans="1:1" x14ac:dyDescent="0.2">
      <c r="A1604" s="10"/>
    </row>
    <row r="1605" spans="1:1" x14ac:dyDescent="0.2">
      <c r="A1605" s="10"/>
    </row>
    <row r="1606" spans="1:1" x14ac:dyDescent="0.2">
      <c r="A1606" s="10"/>
    </row>
    <row r="1607" spans="1:1" x14ac:dyDescent="0.2">
      <c r="A1607" s="10"/>
    </row>
    <row r="1608" spans="1:1" x14ac:dyDescent="0.2">
      <c r="A1608" s="10"/>
    </row>
    <row r="1609" spans="1:1" x14ac:dyDescent="0.2">
      <c r="A1609" s="10"/>
    </row>
    <row r="1610" spans="1:1" x14ac:dyDescent="0.2">
      <c r="A1610" s="10"/>
    </row>
    <row r="1611" spans="1:1" x14ac:dyDescent="0.2">
      <c r="A1611" s="10"/>
    </row>
    <row r="1612" spans="1:1" x14ac:dyDescent="0.2">
      <c r="A1612" s="10"/>
    </row>
    <row r="1613" spans="1:1" x14ac:dyDescent="0.2">
      <c r="A1613" s="10"/>
    </row>
    <row r="1614" spans="1:1" x14ac:dyDescent="0.2">
      <c r="A1614" s="10"/>
    </row>
    <row r="1615" spans="1:1" x14ac:dyDescent="0.2">
      <c r="A1615" s="10"/>
    </row>
    <row r="1616" spans="1:1" x14ac:dyDescent="0.2">
      <c r="A1616" s="10"/>
    </row>
    <row r="1617" spans="1:1" x14ac:dyDescent="0.2">
      <c r="A1617" s="10"/>
    </row>
    <row r="1618" spans="1:1" x14ac:dyDescent="0.2">
      <c r="A1618" s="10"/>
    </row>
    <row r="1619" spans="1:1" x14ac:dyDescent="0.2">
      <c r="A1619" s="10"/>
    </row>
    <row r="1620" spans="1:1" x14ac:dyDescent="0.2">
      <c r="A1620" s="10"/>
    </row>
    <row r="1621" spans="1:1" x14ac:dyDescent="0.2">
      <c r="A1621" s="10"/>
    </row>
    <row r="1622" spans="1:1" x14ac:dyDescent="0.2">
      <c r="A1622" s="10"/>
    </row>
    <row r="1623" spans="1:1" x14ac:dyDescent="0.2">
      <c r="A1623" s="10"/>
    </row>
    <row r="1624" spans="1:1" x14ac:dyDescent="0.2">
      <c r="A1624" s="10"/>
    </row>
    <row r="1625" spans="1:1" x14ac:dyDescent="0.2">
      <c r="A1625" s="10"/>
    </row>
    <row r="1626" spans="1:1" x14ac:dyDescent="0.2">
      <c r="A1626" s="10"/>
    </row>
    <row r="1627" spans="1:1" x14ac:dyDescent="0.2">
      <c r="A1627" s="10"/>
    </row>
    <row r="1628" spans="1:1" x14ac:dyDescent="0.2">
      <c r="A1628" s="10"/>
    </row>
    <row r="1629" spans="1:1" x14ac:dyDescent="0.2">
      <c r="A1629" s="10"/>
    </row>
    <row r="1630" spans="1:1" x14ac:dyDescent="0.2">
      <c r="A1630" s="10"/>
    </row>
    <row r="1631" spans="1:1" x14ac:dyDescent="0.2">
      <c r="A1631" s="10"/>
    </row>
    <row r="1632" spans="1:1" x14ac:dyDescent="0.2">
      <c r="A1632" s="10"/>
    </row>
    <row r="1633" spans="1:1" x14ac:dyDescent="0.2">
      <c r="A1633" s="10"/>
    </row>
    <row r="1634" spans="1:1" x14ac:dyDescent="0.2">
      <c r="A1634" s="10"/>
    </row>
    <row r="1635" spans="1:1" x14ac:dyDescent="0.2">
      <c r="A1635" s="10"/>
    </row>
    <row r="1636" spans="1:1" x14ac:dyDescent="0.2">
      <c r="A1636" s="10"/>
    </row>
    <row r="1637" spans="1:1" x14ac:dyDescent="0.2">
      <c r="A1637" s="10"/>
    </row>
    <row r="1638" spans="1:1" x14ac:dyDescent="0.2">
      <c r="A1638" s="10"/>
    </row>
    <row r="1639" spans="1:1" x14ac:dyDescent="0.2">
      <c r="A1639" s="10"/>
    </row>
    <row r="1640" spans="1:1" x14ac:dyDescent="0.2">
      <c r="A1640" s="10"/>
    </row>
    <row r="1641" spans="1:1" x14ac:dyDescent="0.2">
      <c r="A1641" s="10"/>
    </row>
    <row r="1642" spans="1:1" x14ac:dyDescent="0.2">
      <c r="A1642" s="10"/>
    </row>
    <row r="1643" spans="1:1" x14ac:dyDescent="0.2">
      <c r="A1643" s="10"/>
    </row>
    <row r="1644" spans="1:1" x14ac:dyDescent="0.2">
      <c r="A1644" s="10"/>
    </row>
    <row r="1645" spans="1:1" x14ac:dyDescent="0.2">
      <c r="A1645" s="10"/>
    </row>
    <row r="1646" spans="1:1" x14ac:dyDescent="0.2">
      <c r="A1646" s="10"/>
    </row>
    <row r="1647" spans="1:1" x14ac:dyDescent="0.2">
      <c r="A1647" s="10"/>
    </row>
    <row r="1648" spans="1:1" x14ac:dyDescent="0.2">
      <c r="A1648" s="10"/>
    </row>
    <row r="1649" spans="1:1" x14ac:dyDescent="0.2">
      <c r="A1649" s="10"/>
    </row>
    <row r="1650" spans="1:1" x14ac:dyDescent="0.2">
      <c r="A1650" s="10"/>
    </row>
    <row r="1651" spans="1:1" x14ac:dyDescent="0.2">
      <c r="A1651" s="10"/>
    </row>
    <row r="1652" spans="1:1" x14ac:dyDescent="0.2">
      <c r="A1652" s="10"/>
    </row>
    <row r="1653" spans="1:1" x14ac:dyDescent="0.2">
      <c r="A1653" s="10"/>
    </row>
    <row r="1654" spans="1:1" x14ac:dyDescent="0.2">
      <c r="A1654" s="10"/>
    </row>
    <row r="1655" spans="1:1" x14ac:dyDescent="0.2">
      <c r="A1655" s="10"/>
    </row>
    <row r="1656" spans="1:1" x14ac:dyDescent="0.2">
      <c r="A1656" s="10"/>
    </row>
    <row r="1657" spans="1:1" x14ac:dyDescent="0.2">
      <c r="A1657" s="10"/>
    </row>
    <row r="1658" spans="1:1" x14ac:dyDescent="0.2">
      <c r="A1658" s="10"/>
    </row>
    <row r="1659" spans="1:1" x14ac:dyDescent="0.2">
      <c r="A1659" s="10"/>
    </row>
    <row r="1660" spans="1:1" x14ac:dyDescent="0.2">
      <c r="A1660" s="10"/>
    </row>
    <row r="1661" spans="1:1" x14ac:dyDescent="0.2">
      <c r="A1661" s="10"/>
    </row>
    <row r="1662" spans="1:1" x14ac:dyDescent="0.2">
      <c r="A1662" s="10"/>
    </row>
    <row r="1663" spans="1:1" x14ac:dyDescent="0.2">
      <c r="A1663" s="10"/>
    </row>
    <row r="1664" spans="1:1" x14ac:dyDescent="0.2">
      <c r="A1664" s="10"/>
    </row>
    <row r="1665" spans="1:1" x14ac:dyDescent="0.2">
      <c r="A1665" s="10"/>
    </row>
    <row r="1666" spans="1:1" x14ac:dyDescent="0.2">
      <c r="A1666" s="10"/>
    </row>
    <row r="1667" spans="1:1" x14ac:dyDescent="0.2">
      <c r="A1667" s="10"/>
    </row>
    <row r="1668" spans="1:1" x14ac:dyDescent="0.2">
      <c r="A1668" s="10"/>
    </row>
    <row r="1669" spans="1:1" x14ac:dyDescent="0.2">
      <c r="A1669" s="10"/>
    </row>
    <row r="1670" spans="1:1" x14ac:dyDescent="0.2">
      <c r="A1670" s="10"/>
    </row>
    <row r="1671" spans="1:1" x14ac:dyDescent="0.2">
      <c r="A1671" s="10"/>
    </row>
    <row r="1672" spans="1:1" x14ac:dyDescent="0.2">
      <c r="A1672" s="10"/>
    </row>
    <row r="1673" spans="1:1" x14ac:dyDescent="0.2">
      <c r="A1673" s="10"/>
    </row>
    <row r="1674" spans="1:1" x14ac:dyDescent="0.2">
      <c r="A1674" s="10"/>
    </row>
    <row r="1675" spans="1:1" x14ac:dyDescent="0.2">
      <c r="A1675" s="10"/>
    </row>
    <row r="1676" spans="1:1" x14ac:dyDescent="0.2">
      <c r="A1676" s="10"/>
    </row>
    <row r="1677" spans="1:1" x14ac:dyDescent="0.2">
      <c r="A1677" s="10"/>
    </row>
    <row r="1678" spans="1:1" x14ac:dyDescent="0.2">
      <c r="A1678" s="10"/>
    </row>
    <row r="1679" spans="1:1" x14ac:dyDescent="0.2">
      <c r="A1679" s="10"/>
    </row>
    <row r="1680" spans="1:1" x14ac:dyDescent="0.2">
      <c r="A1680" s="10"/>
    </row>
    <row r="1681" spans="1:1" x14ac:dyDescent="0.2">
      <c r="A1681" s="10"/>
    </row>
    <row r="1682" spans="1:1" x14ac:dyDescent="0.2">
      <c r="A1682" s="10"/>
    </row>
    <row r="1683" spans="1:1" x14ac:dyDescent="0.2">
      <c r="A1683" s="10"/>
    </row>
    <row r="1684" spans="1:1" x14ac:dyDescent="0.2">
      <c r="A1684" s="10"/>
    </row>
    <row r="1685" spans="1:1" x14ac:dyDescent="0.2">
      <c r="A1685" s="10"/>
    </row>
    <row r="1686" spans="1:1" x14ac:dyDescent="0.2">
      <c r="A1686" s="10"/>
    </row>
    <row r="1687" spans="1:1" x14ac:dyDescent="0.2">
      <c r="A1687" s="10"/>
    </row>
    <row r="1688" spans="1:1" x14ac:dyDescent="0.2">
      <c r="A1688" s="10"/>
    </row>
    <row r="1689" spans="1:1" x14ac:dyDescent="0.2">
      <c r="A1689" s="10"/>
    </row>
    <row r="1690" spans="1:1" x14ac:dyDescent="0.2">
      <c r="A1690" s="10"/>
    </row>
    <row r="1691" spans="1:1" x14ac:dyDescent="0.2">
      <c r="A1691" s="10"/>
    </row>
    <row r="1692" spans="1:1" x14ac:dyDescent="0.2">
      <c r="A1692" s="10"/>
    </row>
    <row r="1693" spans="1:1" x14ac:dyDescent="0.2">
      <c r="A1693" s="10"/>
    </row>
    <row r="1694" spans="1:1" x14ac:dyDescent="0.2">
      <c r="A1694" s="10"/>
    </row>
    <row r="1695" spans="1:1" x14ac:dyDescent="0.2">
      <c r="A1695" s="10"/>
    </row>
    <row r="1696" spans="1:1" x14ac:dyDescent="0.2">
      <c r="A1696" s="10"/>
    </row>
    <row r="1697" spans="1:1" x14ac:dyDescent="0.2">
      <c r="A1697" s="10"/>
    </row>
    <row r="1698" spans="1:1" x14ac:dyDescent="0.2">
      <c r="A1698" s="10"/>
    </row>
    <row r="1699" spans="1:1" x14ac:dyDescent="0.2">
      <c r="A1699" s="10"/>
    </row>
    <row r="1700" spans="1:1" x14ac:dyDescent="0.2">
      <c r="A1700" s="10"/>
    </row>
    <row r="1701" spans="1:1" x14ac:dyDescent="0.2">
      <c r="A1701" s="10"/>
    </row>
    <row r="1702" spans="1:1" x14ac:dyDescent="0.2">
      <c r="A1702" s="10"/>
    </row>
    <row r="1703" spans="1:1" x14ac:dyDescent="0.2">
      <c r="A1703" s="10"/>
    </row>
    <row r="1704" spans="1:1" x14ac:dyDescent="0.2">
      <c r="A1704" s="10"/>
    </row>
    <row r="1705" spans="1:1" x14ac:dyDescent="0.2">
      <c r="A1705" s="10"/>
    </row>
    <row r="1706" spans="1:1" x14ac:dyDescent="0.2">
      <c r="A1706" s="10"/>
    </row>
    <row r="1707" spans="1:1" x14ac:dyDescent="0.2">
      <c r="A1707" s="10"/>
    </row>
    <row r="1708" spans="1:1" x14ac:dyDescent="0.2">
      <c r="A1708" s="10"/>
    </row>
    <row r="1709" spans="1:1" x14ac:dyDescent="0.2">
      <c r="A1709" s="10"/>
    </row>
    <row r="1710" spans="1:1" x14ac:dyDescent="0.2">
      <c r="A1710" s="10"/>
    </row>
    <row r="1711" spans="1:1" x14ac:dyDescent="0.2">
      <c r="A1711" s="10"/>
    </row>
    <row r="1712" spans="1:1" x14ac:dyDescent="0.2">
      <c r="A1712" s="10"/>
    </row>
    <row r="1713" spans="1:1" x14ac:dyDescent="0.2">
      <c r="A1713" s="10"/>
    </row>
    <row r="1714" spans="1:1" x14ac:dyDescent="0.2">
      <c r="A1714" s="10"/>
    </row>
    <row r="1715" spans="1:1" x14ac:dyDescent="0.2">
      <c r="A1715" s="10"/>
    </row>
    <row r="1716" spans="1:1" x14ac:dyDescent="0.2">
      <c r="A1716" s="10"/>
    </row>
    <row r="1717" spans="1:1" x14ac:dyDescent="0.2">
      <c r="A1717" s="10"/>
    </row>
    <row r="1718" spans="1:1" x14ac:dyDescent="0.2">
      <c r="A1718" s="10"/>
    </row>
    <row r="1719" spans="1:1" x14ac:dyDescent="0.2">
      <c r="A1719" s="10"/>
    </row>
    <row r="1720" spans="1:1" x14ac:dyDescent="0.2">
      <c r="A1720" s="10"/>
    </row>
    <row r="1721" spans="1:1" x14ac:dyDescent="0.2">
      <c r="A1721" s="10"/>
    </row>
    <row r="1722" spans="1:1" x14ac:dyDescent="0.2">
      <c r="A1722" s="10"/>
    </row>
    <row r="1723" spans="1:1" x14ac:dyDescent="0.2">
      <c r="A1723" s="10"/>
    </row>
    <row r="1724" spans="1:1" x14ac:dyDescent="0.2">
      <c r="A1724" s="10"/>
    </row>
    <row r="1725" spans="1:1" x14ac:dyDescent="0.2">
      <c r="A1725" s="10"/>
    </row>
    <row r="1726" spans="1:1" x14ac:dyDescent="0.2">
      <c r="A1726" s="10"/>
    </row>
    <row r="1727" spans="1:1" x14ac:dyDescent="0.2">
      <c r="A1727" s="10"/>
    </row>
    <row r="1728" spans="1:1" x14ac:dyDescent="0.2">
      <c r="A1728" s="10"/>
    </row>
    <row r="1729" spans="1:1" x14ac:dyDescent="0.2">
      <c r="A1729" s="10"/>
    </row>
    <row r="1730" spans="1:1" x14ac:dyDescent="0.2">
      <c r="A1730" s="10"/>
    </row>
    <row r="1731" spans="1:1" x14ac:dyDescent="0.2">
      <c r="A1731" s="10"/>
    </row>
    <row r="1732" spans="1:1" x14ac:dyDescent="0.2">
      <c r="A1732" s="10"/>
    </row>
    <row r="1733" spans="1:1" x14ac:dyDescent="0.2">
      <c r="A1733" s="10"/>
    </row>
    <row r="1734" spans="1:1" x14ac:dyDescent="0.2">
      <c r="A1734" s="10"/>
    </row>
    <row r="1735" spans="1:1" x14ac:dyDescent="0.2">
      <c r="A1735" s="10"/>
    </row>
    <row r="1736" spans="1:1" x14ac:dyDescent="0.2">
      <c r="A1736" s="10"/>
    </row>
    <row r="1737" spans="1:1" x14ac:dyDescent="0.2">
      <c r="A1737" s="10"/>
    </row>
    <row r="1738" spans="1:1" x14ac:dyDescent="0.2">
      <c r="A1738" s="10"/>
    </row>
    <row r="1739" spans="1:1" x14ac:dyDescent="0.2">
      <c r="A1739" s="10"/>
    </row>
    <row r="1740" spans="1:1" x14ac:dyDescent="0.2">
      <c r="A1740" s="10"/>
    </row>
    <row r="1741" spans="1:1" x14ac:dyDescent="0.2">
      <c r="A1741" s="10"/>
    </row>
    <row r="1742" spans="1:1" x14ac:dyDescent="0.2">
      <c r="A1742" s="10"/>
    </row>
    <row r="1743" spans="1:1" x14ac:dyDescent="0.2">
      <c r="A1743" s="10"/>
    </row>
    <row r="1744" spans="1:1" x14ac:dyDescent="0.2">
      <c r="A1744" s="10"/>
    </row>
    <row r="1745" spans="1:1" x14ac:dyDescent="0.2">
      <c r="A1745" s="10"/>
    </row>
    <row r="1746" spans="1:1" x14ac:dyDescent="0.2">
      <c r="A1746" s="10"/>
    </row>
    <row r="1747" spans="1:1" x14ac:dyDescent="0.2">
      <c r="A1747" s="10"/>
    </row>
    <row r="1748" spans="1:1" x14ac:dyDescent="0.2">
      <c r="A1748" s="10"/>
    </row>
    <row r="1749" spans="1:1" x14ac:dyDescent="0.2">
      <c r="A1749" s="10"/>
    </row>
    <row r="1750" spans="1:1" x14ac:dyDescent="0.2">
      <c r="A1750" s="10"/>
    </row>
    <row r="1751" spans="1:1" x14ac:dyDescent="0.2">
      <c r="A1751" s="10"/>
    </row>
    <row r="1752" spans="1:1" x14ac:dyDescent="0.2">
      <c r="A1752" s="10"/>
    </row>
    <row r="1753" spans="1:1" x14ac:dyDescent="0.2">
      <c r="A1753" s="10"/>
    </row>
    <row r="1754" spans="1:1" x14ac:dyDescent="0.2">
      <c r="A1754" s="10"/>
    </row>
    <row r="1755" spans="1:1" x14ac:dyDescent="0.2">
      <c r="A1755" s="10"/>
    </row>
    <row r="1756" spans="1:1" x14ac:dyDescent="0.2">
      <c r="A1756" s="10"/>
    </row>
    <row r="1757" spans="1:1" x14ac:dyDescent="0.2">
      <c r="A1757" s="10"/>
    </row>
    <row r="1758" spans="1:1" x14ac:dyDescent="0.2">
      <c r="A1758" s="10"/>
    </row>
    <row r="1759" spans="1:1" x14ac:dyDescent="0.2">
      <c r="A1759" s="10"/>
    </row>
    <row r="1760" spans="1:1" x14ac:dyDescent="0.2">
      <c r="A1760" s="10"/>
    </row>
    <row r="1761" spans="1:1" x14ac:dyDescent="0.2">
      <c r="A1761" s="10"/>
    </row>
    <row r="1762" spans="1:1" x14ac:dyDescent="0.2">
      <c r="A1762" s="10"/>
    </row>
    <row r="1763" spans="1:1" x14ac:dyDescent="0.2">
      <c r="A1763" s="10"/>
    </row>
    <row r="1764" spans="1:1" x14ac:dyDescent="0.2">
      <c r="A1764" s="10"/>
    </row>
    <row r="1765" spans="1:1" x14ac:dyDescent="0.2">
      <c r="A1765" s="10"/>
    </row>
    <row r="1766" spans="1:1" x14ac:dyDescent="0.2">
      <c r="A1766" s="10"/>
    </row>
    <row r="1767" spans="1:1" x14ac:dyDescent="0.2">
      <c r="A1767" s="10"/>
    </row>
    <row r="1768" spans="1:1" x14ac:dyDescent="0.2">
      <c r="A1768" s="10"/>
    </row>
    <row r="1769" spans="1:1" x14ac:dyDescent="0.2">
      <c r="A1769" s="10"/>
    </row>
    <row r="1770" spans="1:1" x14ac:dyDescent="0.2">
      <c r="A1770" s="10"/>
    </row>
    <row r="1771" spans="1:1" x14ac:dyDescent="0.2">
      <c r="A1771" s="10"/>
    </row>
    <row r="1772" spans="1:1" x14ac:dyDescent="0.2">
      <c r="A1772" s="10"/>
    </row>
    <row r="1773" spans="1:1" x14ac:dyDescent="0.2">
      <c r="A1773" s="10"/>
    </row>
    <row r="1774" spans="1:1" x14ac:dyDescent="0.2">
      <c r="A1774" s="10"/>
    </row>
    <row r="1775" spans="1:1" x14ac:dyDescent="0.2">
      <c r="A1775" s="10"/>
    </row>
    <row r="1776" spans="1:1" x14ac:dyDescent="0.2">
      <c r="A1776" s="10"/>
    </row>
    <row r="1777" spans="1:1" x14ac:dyDescent="0.2">
      <c r="A1777" s="10"/>
    </row>
    <row r="1778" spans="1:1" x14ac:dyDescent="0.2">
      <c r="A1778" s="10"/>
    </row>
    <row r="1779" spans="1:1" x14ac:dyDescent="0.2">
      <c r="A1779" s="10"/>
    </row>
    <row r="1780" spans="1:1" x14ac:dyDescent="0.2">
      <c r="A1780" s="10"/>
    </row>
    <row r="1781" spans="1:1" x14ac:dyDescent="0.2">
      <c r="A1781" s="10"/>
    </row>
    <row r="1782" spans="1:1" x14ac:dyDescent="0.2">
      <c r="A1782" s="10"/>
    </row>
    <row r="1783" spans="1:1" x14ac:dyDescent="0.2">
      <c r="A1783" s="10"/>
    </row>
    <row r="1784" spans="1:1" x14ac:dyDescent="0.2">
      <c r="A1784" s="10"/>
    </row>
    <row r="1785" spans="1:1" x14ac:dyDescent="0.2">
      <c r="A1785" s="10"/>
    </row>
    <row r="1786" spans="1:1" x14ac:dyDescent="0.2">
      <c r="A1786" s="10"/>
    </row>
    <row r="1787" spans="1:1" x14ac:dyDescent="0.2">
      <c r="A1787" s="10"/>
    </row>
    <row r="1788" spans="1:1" x14ac:dyDescent="0.2">
      <c r="A1788" s="10"/>
    </row>
    <row r="1789" spans="1:1" x14ac:dyDescent="0.2">
      <c r="A1789" s="10"/>
    </row>
    <row r="1790" spans="1:1" x14ac:dyDescent="0.2">
      <c r="A1790" s="10"/>
    </row>
    <row r="1791" spans="1:1" x14ac:dyDescent="0.2">
      <c r="A1791" s="10"/>
    </row>
    <row r="1792" spans="1:1" x14ac:dyDescent="0.2">
      <c r="A1792" s="10"/>
    </row>
    <row r="1793" spans="1:1" x14ac:dyDescent="0.2">
      <c r="A1793" s="10"/>
    </row>
    <row r="1794" spans="1:1" x14ac:dyDescent="0.2">
      <c r="A1794" s="10"/>
    </row>
    <row r="1795" spans="1:1" x14ac:dyDescent="0.2">
      <c r="A1795" s="10"/>
    </row>
    <row r="1796" spans="1:1" x14ac:dyDescent="0.2">
      <c r="A1796" s="10"/>
    </row>
    <row r="1797" spans="1:1" x14ac:dyDescent="0.2">
      <c r="A1797" s="10"/>
    </row>
    <row r="1798" spans="1:1" x14ac:dyDescent="0.2">
      <c r="A1798" s="10"/>
    </row>
    <row r="1799" spans="1:1" x14ac:dyDescent="0.2">
      <c r="A1799" s="10"/>
    </row>
    <row r="1800" spans="1:1" x14ac:dyDescent="0.2">
      <c r="A1800" s="10"/>
    </row>
    <row r="1801" spans="1:1" x14ac:dyDescent="0.2">
      <c r="A1801" s="10"/>
    </row>
    <row r="1802" spans="1:1" x14ac:dyDescent="0.2">
      <c r="A1802" s="10"/>
    </row>
    <row r="1803" spans="1:1" x14ac:dyDescent="0.2">
      <c r="A1803" s="10"/>
    </row>
    <row r="1804" spans="1:1" x14ac:dyDescent="0.2">
      <c r="A1804" s="10"/>
    </row>
    <row r="1805" spans="1:1" x14ac:dyDescent="0.2">
      <c r="A1805" s="10"/>
    </row>
    <row r="1806" spans="1:1" x14ac:dyDescent="0.2">
      <c r="A1806" s="10"/>
    </row>
    <row r="1807" spans="1:1" x14ac:dyDescent="0.2">
      <c r="A1807" s="10"/>
    </row>
    <row r="1808" spans="1:1" x14ac:dyDescent="0.2">
      <c r="A1808" s="10"/>
    </row>
    <row r="1809" spans="1:1" x14ac:dyDescent="0.2">
      <c r="A1809" s="10"/>
    </row>
    <row r="1810" spans="1:1" x14ac:dyDescent="0.2">
      <c r="A1810" s="10"/>
    </row>
    <row r="1811" spans="1:1" x14ac:dyDescent="0.2">
      <c r="A1811" s="10"/>
    </row>
    <row r="1812" spans="1:1" x14ac:dyDescent="0.2">
      <c r="A1812" s="10"/>
    </row>
    <row r="1813" spans="1:1" x14ac:dyDescent="0.2">
      <c r="A1813" s="10"/>
    </row>
    <row r="1814" spans="1:1" x14ac:dyDescent="0.2">
      <c r="A1814" s="10"/>
    </row>
    <row r="1815" spans="1:1" x14ac:dyDescent="0.2">
      <c r="A1815" s="10"/>
    </row>
    <row r="1816" spans="1:1" x14ac:dyDescent="0.2">
      <c r="A1816" s="10"/>
    </row>
    <row r="1817" spans="1:1" x14ac:dyDescent="0.2">
      <c r="A1817" s="10"/>
    </row>
    <row r="1818" spans="1:1" x14ac:dyDescent="0.2">
      <c r="A1818" s="10"/>
    </row>
    <row r="1819" spans="1:1" x14ac:dyDescent="0.2">
      <c r="A1819" s="10"/>
    </row>
    <row r="1820" spans="1:1" x14ac:dyDescent="0.2">
      <c r="A1820" s="10"/>
    </row>
    <row r="1821" spans="1:1" x14ac:dyDescent="0.2">
      <c r="A1821" s="10"/>
    </row>
    <row r="1822" spans="1:1" x14ac:dyDescent="0.2">
      <c r="A1822" s="10"/>
    </row>
    <row r="1823" spans="1:1" x14ac:dyDescent="0.2">
      <c r="A1823" s="10"/>
    </row>
    <row r="1824" spans="1:1" x14ac:dyDescent="0.2">
      <c r="A1824" s="10"/>
    </row>
    <row r="1825" spans="1:1" x14ac:dyDescent="0.2">
      <c r="A1825" s="10"/>
    </row>
    <row r="1826" spans="1:1" x14ac:dyDescent="0.2">
      <c r="A1826" s="10"/>
    </row>
    <row r="1827" spans="1:1" x14ac:dyDescent="0.2">
      <c r="A1827" s="10"/>
    </row>
    <row r="1828" spans="1:1" x14ac:dyDescent="0.2">
      <c r="A1828" s="10"/>
    </row>
    <row r="1829" spans="1:1" x14ac:dyDescent="0.2">
      <c r="A1829" s="10"/>
    </row>
    <row r="1830" spans="1:1" x14ac:dyDescent="0.2">
      <c r="A1830" s="10"/>
    </row>
    <row r="1831" spans="1:1" x14ac:dyDescent="0.2">
      <c r="A1831" s="10"/>
    </row>
    <row r="1832" spans="1:1" x14ac:dyDescent="0.2">
      <c r="A1832" s="10"/>
    </row>
    <row r="1833" spans="1:1" x14ac:dyDescent="0.2">
      <c r="A1833" s="10"/>
    </row>
    <row r="1834" spans="1:1" x14ac:dyDescent="0.2">
      <c r="A1834" s="10"/>
    </row>
    <row r="1835" spans="1:1" x14ac:dyDescent="0.2">
      <c r="A1835" s="10"/>
    </row>
    <row r="1836" spans="1:1" x14ac:dyDescent="0.2">
      <c r="A1836" s="10"/>
    </row>
    <row r="1837" spans="1:1" x14ac:dyDescent="0.2">
      <c r="A1837" s="10"/>
    </row>
    <row r="1838" spans="1:1" x14ac:dyDescent="0.2">
      <c r="A1838" s="10"/>
    </row>
    <row r="1839" spans="1:1" x14ac:dyDescent="0.2">
      <c r="A1839" s="10"/>
    </row>
    <row r="1840" spans="1:1" x14ac:dyDescent="0.2">
      <c r="A1840" s="10"/>
    </row>
    <row r="1841" spans="1:1" x14ac:dyDescent="0.2">
      <c r="A1841" s="10"/>
    </row>
    <row r="1842" spans="1:1" x14ac:dyDescent="0.2">
      <c r="A1842" s="10"/>
    </row>
    <row r="1843" spans="1:1" x14ac:dyDescent="0.2">
      <c r="A1843" s="10"/>
    </row>
    <row r="1844" spans="1:1" x14ac:dyDescent="0.2">
      <c r="A1844" s="10"/>
    </row>
    <row r="1845" spans="1:1" x14ac:dyDescent="0.2">
      <c r="A1845" s="10"/>
    </row>
    <row r="1846" spans="1:1" x14ac:dyDescent="0.2">
      <c r="A1846" s="10"/>
    </row>
    <row r="1847" spans="1:1" x14ac:dyDescent="0.2">
      <c r="A1847" s="10"/>
    </row>
    <row r="1848" spans="1:1" x14ac:dyDescent="0.2">
      <c r="A1848" s="10"/>
    </row>
    <row r="1849" spans="1:1" x14ac:dyDescent="0.2">
      <c r="A1849" s="10"/>
    </row>
    <row r="1850" spans="1:1" x14ac:dyDescent="0.2">
      <c r="A1850" s="10"/>
    </row>
    <row r="1851" spans="1:1" x14ac:dyDescent="0.2">
      <c r="A1851" s="10"/>
    </row>
    <row r="1852" spans="1:1" x14ac:dyDescent="0.2">
      <c r="A1852" s="10"/>
    </row>
    <row r="1853" spans="1:1" x14ac:dyDescent="0.2">
      <c r="A1853" s="10"/>
    </row>
    <row r="1854" spans="1:1" x14ac:dyDescent="0.2">
      <c r="A1854" s="10"/>
    </row>
    <row r="1855" spans="1:1" x14ac:dyDescent="0.2">
      <c r="A1855" s="10"/>
    </row>
    <row r="1856" spans="1:1" x14ac:dyDescent="0.2">
      <c r="A1856" s="10"/>
    </row>
    <row r="1857" spans="1:1" x14ac:dyDescent="0.2">
      <c r="A1857" s="10"/>
    </row>
    <row r="1858" spans="1:1" x14ac:dyDescent="0.2">
      <c r="A1858" s="10"/>
    </row>
    <row r="1859" spans="1:1" x14ac:dyDescent="0.2">
      <c r="A1859" s="10"/>
    </row>
    <row r="1860" spans="1:1" x14ac:dyDescent="0.2">
      <c r="A1860" s="10"/>
    </row>
    <row r="1861" spans="1:1" x14ac:dyDescent="0.2">
      <c r="A1861" s="10"/>
    </row>
    <row r="1862" spans="1:1" x14ac:dyDescent="0.2">
      <c r="A1862" s="10"/>
    </row>
    <row r="1863" spans="1:1" x14ac:dyDescent="0.2">
      <c r="A1863" s="10"/>
    </row>
    <row r="1864" spans="1:1" x14ac:dyDescent="0.2">
      <c r="A1864" s="10"/>
    </row>
    <row r="1865" spans="1:1" x14ac:dyDescent="0.2">
      <c r="A1865" s="10"/>
    </row>
    <row r="1866" spans="1:1" x14ac:dyDescent="0.2">
      <c r="A1866" s="10"/>
    </row>
    <row r="1867" spans="1:1" x14ac:dyDescent="0.2">
      <c r="A1867" s="10"/>
    </row>
    <row r="1868" spans="1:1" x14ac:dyDescent="0.2">
      <c r="A1868" s="10"/>
    </row>
    <row r="1869" spans="1:1" x14ac:dyDescent="0.2">
      <c r="A1869" s="10"/>
    </row>
    <row r="1870" spans="1:1" x14ac:dyDescent="0.2">
      <c r="A1870" s="10"/>
    </row>
    <row r="1871" spans="1:1" x14ac:dyDescent="0.2">
      <c r="A1871" s="10"/>
    </row>
    <row r="1872" spans="1:1" x14ac:dyDescent="0.2">
      <c r="A1872" s="10"/>
    </row>
    <row r="1873" spans="1:1" x14ac:dyDescent="0.2">
      <c r="A1873" s="10"/>
    </row>
    <row r="1874" spans="1:1" x14ac:dyDescent="0.2">
      <c r="A1874" s="10"/>
    </row>
    <row r="1875" spans="1:1" x14ac:dyDescent="0.2">
      <c r="A1875" s="10"/>
    </row>
    <row r="1876" spans="1:1" x14ac:dyDescent="0.2">
      <c r="A1876" s="10"/>
    </row>
    <row r="1877" spans="1:1" x14ac:dyDescent="0.2">
      <c r="A1877" s="10"/>
    </row>
    <row r="1878" spans="1:1" x14ac:dyDescent="0.2">
      <c r="A1878" s="10"/>
    </row>
    <row r="1879" spans="1:1" x14ac:dyDescent="0.2">
      <c r="A1879" s="10"/>
    </row>
    <row r="1880" spans="1:1" x14ac:dyDescent="0.2">
      <c r="A1880" s="10"/>
    </row>
    <row r="1881" spans="1:1" x14ac:dyDescent="0.2">
      <c r="A1881" s="10"/>
    </row>
    <row r="1882" spans="1:1" x14ac:dyDescent="0.2">
      <c r="A1882" s="10"/>
    </row>
    <row r="1883" spans="1:1" x14ac:dyDescent="0.2">
      <c r="A1883" s="10"/>
    </row>
    <row r="1884" spans="1:1" x14ac:dyDescent="0.2">
      <c r="A1884" s="10"/>
    </row>
    <row r="1885" spans="1:1" x14ac:dyDescent="0.2">
      <c r="A1885" s="10"/>
    </row>
    <row r="1886" spans="1:1" x14ac:dyDescent="0.2">
      <c r="A1886" s="10"/>
    </row>
    <row r="1887" spans="1:1" x14ac:dyDescent="0.2">
      <c r="A1887" s="10"/>
    </row>
    <row r="1888" spans="1:1" x14ac:dyDescent="0.2">
      <c r="A1888" s="10"/>
    </row>
    <row r="1889" spans="1:1" x14ac:dyDescent="0.2">
      <c r="A1889" s="10"/>
    </row>
    <row r="1890" spans="1:1" x14ac:dyDescent="0.2">
      <c r="A1890" s="10"/>
    </row>
    <row r="1891" spans="1:1" x14ac:dyDescent="0.2">
      <c r="A1891" s="10"/>
    </row>
    <row r="1892" spans="1:1" x14ac:dyDescent="0.2">
      <c r="A1892" s="10"/>
    </row>
    <row r="1893" spans="1:1" x14ac:dyDescent="0.2">
      <c r="A1893" s="10"/>
    </row>
    <row r="1894" spans="1:1" x14ac:dyDescent="0.2">
      <c r="A1894" s="10"/>
    </row>
    <row r="1895" spans="1:1" x14ac:dyDescent="0.2">
      <c r="A1895" s="10"/>
    </row>
    <row r="1896" spans="1:1" x14ac:dyDescent="0.2">
      <c r="A1896" s="10"/>
    </row>
    <row r="1897" spans="1:1" x14ac:dyDescent="0.2">
      <c r="A1897" s="10"/>
    </row>
    <row r="1898" spans="1:1" x14ac:dyDescent="0.2">
      <c r="A1898" s="10"/>
    </row>
    <row r="1899" spans="1:1" x14ac:dyDescent="0.2">
      <c r="A1899" s="10"/>
    </row>
    <row r="1900" spans="1:1" x14ac:dyDescent="0.2">
      <c r="A1900" s="10"/>
    </row>
    <row r="1901" spans="1:1" x14ac:dyDescent="0.2">
      <c r="A1901" s="10"/>
    </row>
    <row r="1902" spans="1:1" x14ac:dyDescent="0.2">
      <c r="A1902" s="10"/>
    </row>
    <row r="1903" spans="1:1" x14ac:dyDescent="0.2">
      <c r="A1903" s="10"/>
    </row>
    <row r="1904" spans="1:1" x14ac:dyDescent="0.2">
      <c r="A1904" s="10"/>
    </row>
    <row r="1905" spans="1:1" x14ac:dyDescent="0.2">
      <c r="A1905" s="10"/>
    </row>
    <row r="1906" spans="1:1" x14ac:dyDescent="0.2">
      <c r="A1906" s="10"/>
    </row>
    <row r="1907" spans="1:1" x14ac:dyDescent="0.2">
      <c r="A1907" s="10"/>
    </row>
    <row r="1908" spans="1:1" x14ac:dyDescent="0.2">
      <c r="A1908" s="10"/>
    </row>
    <row r="1909" spans="1:1" x14ac:dyDescent="0.2">
      <c r="A1909" s="10"/>
    </row>
    <row r="1910" spans="1:1" x14ac:dyDescent="0.2">
      <c r="A1910" s="10"/>
    </row>
    <row r="1911" spans="1:1" x14ac:dyDescent="0.2">
      <c r="A1911" s="10"/>
    </row>
    <row r="1912" spans="1:1" x14ac:dyDescent="0.2">
      <c r="A1912" s="10"/>
    </row>
    <row r="1913" spans="1:1" x14ac:dyDescent="0.2">
      <c r="A1913" s="10"/>
    </row>
    <row r="1914" spans="1:1" x14ac:dyDescent="0.2">
      <c r="A1914" s="10"/>
    </row>
    <row r="1915" spans="1:1" x14ac:dyDescent="0.2">
      <c r="A1915" s="10"/>
    </row>
    <row r="1916" spans="1:1" x14ac:dyDescent="0.2">
      <c r="A1916" s="10"/>
    </row>
    <row r="1917" spans="1:1" x14ac:dyDescent="0.2">
      <c r="A1917" s="10"/>
    </row>
    <row r="1918" spans="1:1" x14ac:dyDescent="0.2">
      <c r="A1918" s="10"/>
    </row>
    <row r="1919" spans="1:1" x14ac:dyDescent="0.2">
      <c r="A1919" s="10"/>
    </row>
    <row r="1920" spans="1:1" x14ac:dyDescent="0.2">
      <c r="A1920" s="10"/>
    </row>
    <row r="1921" spans="1:1" x14ac:dyDescent="0.2">
      <c r="A1921" s="10"/>
    </row>
    <row r="1922" spans="1:1" x14ac:dyDescent="0.2">
      <c r="A1922" s="10"/>
    </row>
    <row r="1923" spans="1:1" x14ac:dyDescent="0.2">
      <c r="A1923" s="10"/>
    </row>
    <row r="1924" spans="1:1" x14ac:dyDescent="0.2">
      <c r="A1924" s="10"/>
    </row>
    <row r="1925" spans="1:1" x14ac:dyDescent="0.2">
      <c r="A1925" s="10"/>
    </row>
    <row r="1926" spans="1:1" x14ac:dyDescent="0.2">
      <c r="A1926" s="10"/>
    </row>
    <row r="1927" spans="1:1" x14ac:dyDescent="0.2">
      <c r="A1927" s="10"/>
    </row>
    <row r="1928" spans="1:1" x14ac:dyDescent="0.2">
      <c r="A1928" s="10"/>
    </row>
    <row r="1929" spans="1:1" x14ac:dyDescent="0.2">
      <c r="A1929" s="10"/>
    </row>
    <row r="1930" spans="1:1" x14ac:dyDescent="0.2">
      <c r="A1930" s="10"/>
    </row>
    <row r="1931" spans="1:1" x14ac:dyDescent="0.2">
      <c r="A1931" s="10"/>
    </row>
    <row r="1932" spans="1:1" x14ac:dyDescent="0.2">
      <c r="A1932" s="10"/>
    </row>
    <row r="1933" spans="1:1" x14ac:dyDescent="0.2">
      <c r="A1933" s="10"/>
    </row>
    <row r="1934" spans="1:1" x14ac:dyDescent="0.2">
      <c r="A1934" s="10"/>
    </row>
    <row r="1935" spans="1:1" x14ac:dyDescent="0.2">
      <c r="A1935" s="10"/>
    </row>
    <row r="1936" spans="1:1" x14ac:dyDescent="0.2">
      <c r="A1936" s="10"/>
    </row>
    <row r="1937" spans="1:1" x14ac:dyDescent="0.2">
      <c r="A1937" s="10"/>
    </row>
    <row r="1938" spans="1:1" x14ac:dyDescent="0.2">
      <c r="A1938" s="10"/>
    </row>
    <row r="1939" spans="1:1" x14ac:dyDescent="0.2">
      <c r="A1939" s="10"/>
    </row>
    <row r="1940" spans="1:1" x14ac:dyDescent="0.2">
      <c r="A1940" s="10"/>
    </row>
    <row r="1941" spans="1:1" x14ac:dyDescent="0.2">
      <c r="A1941" s="10"/>
    </row>
    <row r="1942" spans="1:1" x14ac:dyDescent="0.2">
      <c r="A1942" s="10"/>
    </row>
    <row r="1943" spans="1:1" x14ac:dyDescent="0.2">
      <c r="A1943" s="10"/>
    </row>
    <row r="1944" spans="1:1" x14ac:dyDescent="0.2">
      <c r="A1944" s="10"/>
    </row>
    <row r="1945" spans="1:1" x14ac:dyDescent="0.2">
      <c r="A1945" s="10"/>
    </row>
    <row r="1946" spans="1:1" x14ac:dyDescent="0.2">
      <c r="A1946" s="10"/>
    </row>
    <row r="1947" spans="1:1" x14ac:dyDescent="0.2">
      <c r="A1947" s="10"/>
    </row>
    <row r="1948" spans="1:1" x14ac:dyDescent="0.2">
      <c r="A1948" s="10"/>
    </row>
    <row r="1949" spans="1:1" x14ac:dyDescent="0.2">
      <c r="A1949" s="10"/>
    </row>
    <row r="1950" spans="1:1" x14ac:dyDescent="0.2">
      <c r="A1950" s="10"/>
    </row>
    <row r="1951" spans="1:1" x14ac:dyDescent="0.2">
      <c r="A1951" s="10"/>
    </row>
    <row r="1952" spans="1:1" x14ac:dyDescent="0.2">
      <c r="A1952" s="10"/>
    </row>
    <row r="1953" spans="1:1" x14ac:dyDescent="0.2">
      <c r="A1953" s="10"/>
    </row>
    <row r="1954" spans="1:1" x14ac:dyDescent="0.2">
      <c r="A1954" s="10"/>
    </row>
    <row r="1955" spans="1:1" x14ac:dyDescent="0.2">
      <c r="A1955" s="10"/>
    </row>
    <row r="1956" spans="1:1" x14ac:dyDescent="0.2">
      <c r="A1956" s="10"/>
    </row>
    <row r="1957" spans="1:1" x14ac:dyDescent="0.2">
      <c r="A1957" s="10"/>
    </row>
    <row r="1958" spans="1:1" x14ac:dyDescent="0.2">
      <c r="A1958" s="10"/>
    </row>
    <row r="1959" spans="1:1" x14ac:dyDescent="0.2">
      <c r="A1959" s="10"/>
    </row>
    <row r="1960" spans="1:1" x14ac:dyDescent="0.2">
      <c r="A1960" s="10"/>
    </row>
    <row r="1961" spans="1:1" x14ac:dyDescent="0.2">
      <c r="A1961" s="10"/>
    </row>
    <row r="1962" spans="1:1" x14ac:dyDescent="0.2">
      <c r="A1962" s="10"/>
    </row>
    <row r="1963" spans="1:1" x14ac:dyDescent="0.2">
      <c r="A1963" s="10"/>
    </row>
    <row r="1964" spans="1:1" x14ac:dyDescent="0.2">
      <c r="A1964" s="10"/>
    </row>
    <row r="1965" spans="1:1" x14ac:dyDescent="0.2">
      <c r="A1965" s="10"/>
    </row>
    <row r="1966" spans="1:1" x14ac:dyDescent="0.2">
      <c r="A1966" s="10"/>
    </row>
    <row r="1967" spans="1:1" x14ac:dyDescent="0.2">
      <c r="A1967" s="10"/>
    </row>
    <row r="1968" spans="1:1" x14ac:dyDescent="0.2">
      <c r="A1968" s="10"/>
    </row>
    <row r="1969" spans="1:1" x14ac:dyDescent="0.2">
      <c r="A1969" s="10"/>
    </row>
    <row r="1970" spans="1:1" x14ac:dyDescent="0.2">
      <c r="A1970" s="10"/>
    </row>
    <row r="1971" spans="1:1" x14ac:dyDescent="0.2">
      <c r="A1971" s="10"/>
    </row>
    <row r="1972" spans="1:1" x14ac:dyDescent="0.2">
      <c r="A1972" s="10"/>
    </row>
    <row r="1973" spans="1:1" x14ac:dyDescent="0.2">
      <c r="A1973" s="10"/>
    </row>
    <row r="1974" spans="1:1" x14ac:dyDescent="0.2">
      <c r="A1974" s="10"/>
    </row>
    <row r="1975" spans="1:1" x14ac:dyDescent="0.2">
      <c r="A1975" s="10"/>
    </row>
    <row r="1976" spans="1:1" x14ac:dyDescent="0.2">
      <c r="A1976" s="10"/>
    </row>
    <row r="1977" spans="1:1" x14ac:dyDescent="0.2">
      <c r="A1977" s="10"/>
    </row>
    <row r="1978" spans="1:1" x14ac:dyDescent="0.2">
      <c r="A1978" s="10"/>
    </row>
    <row r="1979" spans="1:1" x14ac:dyDescent="0.2">
      <c r="A1979" s="10"/>
    </row>
    <row r="1980" spans="1:1" x14ac:dyDescent="0.2">
      <c r="A1980" s="10"/>
    </row>
    <row r="1981" spans="1:1" x14ac:dyDescent="0.2">
      <c r="A1981" s="10"/>
    </row>
    <row r="1982" spans="1:1" x14ac:dyDescent="0.2">
      <c r="A1982" s="10"/>
    </row>
    <row r="1983" spans="1:1" x14ac:dyDescent="0.2">
      <c r="A1983" s="10"/>
    </row>
    <row r="1984" spans="1:1" x14ac:dyDescent="0.2">
      <c r="A1984" s="10"/>
    </row>
    <row r="1985" spans="1:1" x14ac:dyDescent="0.2">
      <c r="A1985" s="10"/>
    </row>
    <row r="1986" spans="1:1" x14ac:dyDescent="0.2">
      <c r="A1986" s="10"/>
    </row>
    <row r="1987" spans="1:1" x14ac:dyDescent="0.2">
      <c r="A1987" s="10"/>
    </row>
    <row r="1988" spans="1:1" x14ac:dyDescent="0.2">
      <c r="A1988" s="10"/>
    </row>
    <row r="1989" spans="1:1" x14ac:dyDescent="0.2">
      <c r="A1989" s="10"/>
    </row>
    <row r="1990" spans="1:1" x14ac:dyDescent="0.2">
      <c r="A1990" s="10"/>
    </row>
    <row r="1991" spans="1:1" x14ac:dyDescent="0.2">
      <c r="A1991" s="10"/>
    </row>
    <row r="1992" spans="1:1" x14ac:dyDescent="0.2">
      <c r="A1992" s="10"/>
    </row>
    <row r="1993" spans="1:1" x14ac:dyDescent="0.2">
      <c r="A1993" s="10"/>
    </row>
    <row r="1994" spans="1:1" x14ac:dyDescent="0.2">
      <c r="A1994" s="10"/>
    </row>
    <row r="1995" spans="1:1" x14ac:dyDescent="0.2">
      <c r="A1995" s="10"/>
    </row>
    <row r="1996" spans="1:1" x14ac:dyDescent="0.2">
      <c r="A1996" s="10"/>
    </row>
    <row r="1997" spans="1:1" x14ac:dyDescent="0.2">
      <c r="A1997" s="10"/>
    </row>
    <row r="1998" spans="1:1" x14ac:dyDescent="0.2">
      <c r="A1998" s="10"/>
    </row>
    <row r="1999" spans="1:1" x14ac:dyDescent="0.2">
      <c r="A1999" s="10"/>
    </row>
    <row r="2000" spans="1:1" x14ac:dyDescent="0.2">
      <c r="A2000" s="10"/>
    </row>
    <row r="2001" spans="1:1" x14ac:dyDescent="0.2">
      <c r="A2001" s="10"/>
    </row>
    <row r="2002" spans="1:1" x14ac:dyDescent="0.2">
      <c r="A2002" s="10"/>
    </row>
    <row r="2003" spans="1:1" x14ac:dyDescent="0.2">
      <c r="A2003" s="10"/>
    </row>
    <row r="2004" spans="1:1" x14ac:dyDescent="0.2">
      <c r="A2004" s="10"/>
    </row>
    <row r="2005" spans="1:1" x14ac:dyDescent="0.2">
      <c r="A2005" s="10"/>
    </row>
    <row r="2006" spans="1:1" x14ac:dyDescent="0.2">
      <c r="A2006" s="10"/>
    </row>
    <row r="2007" spans="1:1" x14ac:dyDescent="0.2">
      <c r="A2007" s="10"/>
    </row>
    <row r="2008" spans="1:1" x14ac:dyDescent="0.2">
      <c r="A2008" s="10"/>
    </row>
    <row r="2009" spans="1:1" x14ac:dyDescent="0.2">
      <c r="A2009" s="10"/>
    </row>
    <row r="2010" spans="1:1" x14ac:dyDescent="0.2">
      <c r="A2010" s="10"/>
    </row>
    <row r="2011" spans="1:1" x14ac:dyDescent="0.2">
      <c r="A2011" s="10"/>
    </row>
    <row r="2012" spans="1:1" x14ac:dyDescent="0.2">
      <c r="A2012" s="10"/>
    </row>
    <row r="2013" spans="1:1" x14ac:dyDescent="0.2">
      <c r="A2013" s="10"/>
    </row>
    <row r="2014" spans="1:1" x14ac:dyDescent="0.2">
      <c r="A2014" s="10"/>
    </row>
    <row r="2015" spans="1:1" x14ac:dyDescent="0.2">
      <c r="A2015" s="10"/>
    </row>
    <row r="2016" spans="1:1" x14ac:dyDescent="0.2">
      <c r="A2016" s="10"/>
    </row>
    <row r="2017" spans="1:1" x14ac:dyDescent="0.2">
      <c r="A2017" s="10"/>
    </row>
    <row r="2018" spans="1:1" x14ac:dyDescent="0.2">
      <c r="A2018" s="10"/>
    </row>
    <row r="2019" spans="1:1" x14ac:dyDescent="0.2">
      <c r="A2019" s="10"/>
    </row>
    <row r="2020" spans="1:1" x14ac:dyDescent="0.2">
      <c r="A2020" s="10"/>
    </row>
    <row r="2021" spans="1:1" x14ac:dyDescent="0.2">
      <c r="A2021" s="10"/>
    </row>
    <row r="2022" spans="1:1" x14ac:dyDescent="0.2">
      <c r="A2022" s="10"/>
    </row>
    <row r="2023" spans="1:1" x14ac:dyDescent="0.2">
      <c r="A2023" s="10"/>
    </row>
    <row r="2024" spans="1:1" x14ac:dyDescent="0.2">
      <c r="A2024" s="10"/>
    </row>
    <row r="2025" spans="1:1" x14ac:dyDescent="0.2">
      <c r="A2025" s="10"/>
    </row>
    <row r="2026" spans="1:1" x14ac:dyDescent="0.2">
      <c r="A2026" s="10"/>
    </row>
    <row r="2027" spans="1:1" x14ac:dyDescent="0.2">
      <c r="A2027" s="10"/>
    </row>
    <row r="2028" spans="1:1" x14ac:dyDescent="0.2">
      <c r="A2028" s="10"/>
    </row>
    <row r="2029" spans="1:1" x14ac:dyDescent="0.2">
      <c r="A2029" s="10"/>
    </row>
    <row r="2030" spans="1:1" x14ac:dyDescent="0.2">
      <c r="A2030" s="10"/>
    </row>
    <row r="2031" spans="1:1" x14ac:dyDescent="0.2">
      <c r="A2031" s="10"/>
    </row>
    <row r="2032" spans="1:1" x14ac:dyDescent="0.2">
      <c r="A2032" s="10"/>
    </row>
    <row r="2033" spans="1:1" x14ac:dyDescent="0.2">
      <c r="A2033" s="10"/>
    </row>
    <row r="2034" spans="1:1" x14ac:dyDescent="0.2">
      <c r="A2034" s="10"/>
    </row>
    <row r="2035" spans="1:1" x14ac:dyDescent="0.2">
      <c r="A2035" s="10"/>
    </row>
    <row r="2036" spans="1:1" x14ac:dyDescent="0.2">
      <c r="A2036" s="10"/>
    </row>
    <row r="2037" spans="1:1" x14ac:dyDescent="0.2">
      <c r="A2037" s="10"/>
    </row>
    <row r="2038" spans="1:1" x14ac:dyDescent="0.2">
      <c r="A2038" s="10"/>
    </row>
    <row r="2039" spans="1:1" x14ac:dyDescent="0.2">
      <c r="A2039" s="10"/>
    </row>
    <row r="2040" spans="1:1" x14ac:dyDescent="0.2">
      <c r="A2040" s="10"/>
    </row>
    <row r="2041" spans="1:1" x14ac:dyDescent="0.2">
      <c r="A2041" s="10"/>
    </row>
    <row r="2042" spans="1:1" x14ac:dyDescent="0.2">
      <c r="A2042" s="10"/>
    </row>
    <row r="2043" spans="1:1" x14ac:dyDescent="0.2">
      <c r="A2043" s="10"/>
    </row>
    <row r="2044" spans="1:1" x14ac:dyDescent="0.2">
      <c r="A2044" s="10"/>
    </row>
    <row r="2045" spans="1:1" x14ac:dyDescent="0.2">
      <c r="A2045" s="10"/>
    </row>
    <row r="2046" spans="1:1" x14ac:dyDescent="0.2">
      <c r="A2046" s="10"/>
    </row>
    <row r="2047" spans="1:1" x14ac:dyDescent="0.2">
      <c r="A2047" s="10"/>
    </row>
    <row r="2048" spans="1:1" x14ac:dyDescent="0.2">
      <c r="A2048" s="10"/>
    </row>
    <row r="2049" spans="1:1" x14ac:dyDescent="0.2">
      <c r="A2049" s="10"/>
    </row>
    <row r="2050" spans="1:1" x14ac:dyDescent="0.2">
      <c r="A2050" s="10"/>
    </row>
    <row r="2051" spans="1:1" x14ac:dyDescent="0.2">
      <c r="A2051" s="10"/>
    </row>
    <row r="2052" spans="1:1" x14ac:dyDescent="0.2">
      <c r="A2052" s="10"/>
    </row>
    <row r="2053" spans="1:1" x14ac:dyDescent="0.2">
      <c r="A2053" s="10"/>
    </row>
    <row r="2054" spans="1:1" x14ac:dyDescent="0.2">
      <c r="A2054" s="10"/>
    </row>
    <row r="2055" spans="1:1" x14ac:dyDescent="0.2">
      <c r="A2055" s="10"/>
    </row>
    <row r="2056" spans="1:1" x14ac:dyDescent="0.2">
      <c r="A2056" s="10"/>
    </row>
    <row r="2057" spans="1:1" x14ac:dyDescent="0.2">
      <c r="A2057" s="10"/>
    </row>
    <row r="2058" spans="1:1" x14ac:dyDescent="0.2">
      <c r="A2058" s="10"/>
    </row>
    <row r="2059" spans="1:1" x14ac:dyDescent="0.2">
      <c r="A2059" s="10"/>
    </row>
    <row r="2060" spans="1:1" x14ac:dyDescent="0.2">
      <c r="A2060" s="10"/>
    </row>
    <row r="2061" spans="1:1" x14ac:dyDescent="0.2">
      <c r="A2061" s="10"/>
    </row>
    <row r="2062" spans="1:1" x14ac:dyDescent="0.2">
      <c r="A2062" s="10"/>
    </row>
    <row r="2063" spans="1:1" x14ac:dyDescent="0.2">
      <c r="A2063" s="10"/>
    </row>
    <row r="2064" spans="1:1" x14ac:dyDescent="0.2">
      <c r="A2064" s="10"/>
    </row>
    <row r="2065" spans="1:1" x14ac:dyDescent="0.2">
      <c r="A2065" s="10"/>
    </row>
    <row r="2066" spans="1:1" x14ac:dyDescent="0.2">
      <c r="A2066" s="10"/>
    </row>
    <row r="2067" spans="1:1" x14ac:dyDescent="0.2">
      <c r="A2067" s="10"/>
    </row>
    <row r="2068" spans="1:1" x14ac:dyDescent="0.2">
      <c r="A2068" s="10"/>
    </row>
    <row r="2069" spans="1:1" x14ac:dyDescent="0.2">
      <c r="A2069" s="10"/>
    </row>
    <row r="2070" spans="1:1" x14ac:dyDescent="0.2">
      <c r="A2070" s="10"/>
    </row>
    <row r="2071" spans="1:1" x14ac:dyDescent="0.2">
      <c r="A2071" s="10"/>
    </row>
    <row r="2072" spans="1:1" x14ac:dyDescent="0.2">
      <c r="A2072" s="10"/>
    </row>
    <row r="2073" spans="1:1" x14ac:dyDescent="0.2">
      <c r="A2073" s="10"/>
    </row>
    <row r="2074" spans="1:1" x14ac:dyDescent="0.2">
      <c r="A2074" s="10"/>
    </row>
    <row r="2075" spans="1:1" x14ac:dyDescent="0.2">
      <c r="A2075" s="10"/>
    </row>
    <row r="2076" spans="1:1" x14ac:dyDescent="0.2">
      <c r="A2076" s="10"/>
    </row>
    <row r="2077" spans="1:1" x14ac:dyDescent="0.2">
      <c r="A2077" s="10"/>
    </row>
    <row r="2078" spans="1:1" x14ac:dyDescent="0.2">
      <c r="A2078" s="10"/>
    </row>
    <row r="2079" spans="1:1" x14ac:dyDescent="0.2">
      <c r="A2079" s="10"/>
    </row>
    <row r="2080" spans="1:1" x14ac:dyDescent="0.2">
      <c r="A2080" s="10"/>
    </row>
    <row r="2081" spans="1:1" x14ac:dyDescent="0.2">
      <c r="A2081" s="10"/>
    </row>
    <row r="2082" spans="1:1" x14ac:dyDescent="0.2">
      <c r="A2082" s="10"/>
    </row>
    <row r="2083" spans="1:1" x14ac:dyDescent="0.2">
      <c r="A2083" s="10"/>
    </row>
    <row r="2084" spans="1:1" x14ac:dyDescent="0.2">
      <c r="A2084" s="10"/>
    </row>
    <row r="2085" spans="1:1" x14ac:dyDescent="0.2">
      <c r="A2085" s="10"/>
    </row>
    <row r="2086" spans="1:1" x14ac:dyDescent="0.2">
      <c r="A2086" s="10"/>
    </row>
    <row r="2087" spans="1:1" x14ac:dyDescent="0.2">
      <c r="A2087" s="10"/>
    </row>
    <row r="2088" spans="1:1" x14ac:dyDescent="0.2">
      <c r="A2088" s="10"/>
    </row>
    <row r="2089" spans="1:1" x14ac:dyDescent="0.2">
      <c r="A2089" s="10"/>
    </row>
    <row r="2090" spans="1:1" x14ac:dyDescent="0.2">
      <c r="A2090" s="10"/>
    </row>
    <row r="2091" spans="1:1" x14ac:dyDescent="0.2">
      <c r="A2091" s="10"/>
    </row>
    <row r="2092" spans="1:1" x14ac:dyDescent="0.2">
      <c r="A2092" s="10"/>
    </row>
    <row r="2093" spans="1:1" x14ac:dyDescent="0.2">
      <c r="A2093" s="10"/>
    </row>
    <row r="2094" spans="1:1" x14ac:dyDescent="0.2">
      <c r="A2094" s="10"/>
    </row>
    <row r="2095" spans="1:1" x14ac:dyDescent="0.2">
      <c r="A2095" s="10"/>
    </row>
    <row r="2096" spans="1:1" x14ac:dyDescent="0.2">
      <c r="A2096" s="10"/>
    </row>
    <row r="2097" spans="1:1" x14ac:dyDescent="0.2">
      <c r="A2097" s="10"/>
    </row>
    <row r="2098" spans="1:1" x14ac:dyDescent="0.2">
      <c r="A2098" s="10"/>
    </row>
    <row r="2099" spans="1:1" x14ac:dyDescent="0.2">
      <c r="A2099" s="10"/>
    </row>
    <row r="2100" spans="1:1" x14ac:dyDescent="0.2">
      <c r="A2100" s="10"/>
    </row>
    <row r="2101" spans="1:1" x14ac:dyDescent="0.2">
      <c r="A2101" s="10"/>
    </row>
    <row r="2102" spans="1:1" x14ac:dyDescent="0.2">
      <c r="A2102" s="10"/>
    </row>
    <row r="2103" spans="1:1" x14ac:dyDescent="0.2">
      <c r="A2103" s="10"/>
    </row>
    <row r="2104" spans="1:1" x14ac:dyDescent="0.2">
      <c r="A2104" s="10"/>
    </row>
    <row r="2105" spans="1:1" x14ac:dyDescent="0.2">
      <c r="A2105" s="10"/>
    </row>
    <row r="2106" spans="1:1" x14ac:dyDescent="0.2">
      <c r="A2106" s="10"/>
    </row>
    <row r="2107" spans="1:1" x14ac:dyDescent="0.2">
      <c r="A2107" s="10"/>
    </row>
    <row r="2108" spans="1:1" x14ac:dyDescent="0.2">
      <c r="A2108" s="10"/>
    </row>
    <row r="2109" spans="1:1" x14ac:dyDescent="0.2">
      <c r="A2109" s="10"/>
    </row>
    <row r="2110" spans="1:1" x14ac:dyDescent="0.2">
      <c r="A2110" s="10"/>
    </row>
    <row r="2111" spans="1:1" x14ac:dyDescent="0.2">
      <c r="A2111" s="10"/>
    </row>
    <row r="2112" spans="1:1" x14ac:dyDescent="0.2">
      <c r="A2112" s="10"/>
    </row>
    <row r="2113" spans="1:1" x14ac:dyDescent="0.2">
      <c r="A2113" s="10"/>
    </row>
    <row r="2114" spans="1:1" x14ac:dyDescent="0.2">
      <c r="A2114" s="10"/>
    </row>
    <row r="2115" spans="1:1" x14ac:dyDescent="0.2">
      <c r="A2115" s="10"/>
    </row>
    <row r="2116" spans="1:1" x14ac:dyDescent="0.2">
      <c r="A2116" s="10"/>
    </row>
    <row r="2117" spans="1:1" x14ac:dyDescent="0.2">
      <c r="A2117" s="10"/>
    </row>
    <row r="2118" spans="1:1" x14ac:dyDescent="0.2">
      <c r="A2118" s="10"/>
    </row>
    <row r="2119" spans="1:1" x14ac:dyDescent="0.2">
      <c r="A2119" s="10"/>
    </row>
    <row r="2120" spans="1:1" x14ac:dyDescent="0.2">
      <c r="A2120" s="10"/>
    </row>
    <row r="2121" spans="1:1" x14ac:dyDescent="0.2">
      <c r="A2121" s="10"/>
    </row>
    <row r="2122" spans="1:1" x14ac:dyDescent="0.2">
      <c r="A2122" s="10"/>
    </row>
    <row r="2123" spans="1:1" x14ac:dyDescent="0.2">
      <c r="A2123" s="10"/>
    </row>
    <row r="2124" spans="1:1" x14ac:dyDescent="0.2">
      <c r="A2124" s="10"/>
    </row>
    <row r="2125" spans="1:1" x14ac:dyDescent="0.2">
      <c r="A2125" s="10"/>
    </row>
    <row r="2126" spans="1:1" x14ac:dyDescent="0.2">
      <c r="A2126" s="10"/>
    </row>
    <row r="2127" spans="1:1" x14ac:dyDescent="0.2">
      <c r="A2127" s="10"/>
    </row>
    <row r="2128" spans="1:1" x14ac:dyDescent="0.2">
      <c r="A2128" s="10"/>
    </row>
    <row r="2129" spans="1:1" x14ac:dyDescent="0.2">
      <c r="A2129" s="10"/>
    </row>
    <row r="2130" spans="1:1" x14ac:dyDescent="0.2">
      <c r="A2130" s="10"/>
    </row>
    <row r="2131" spans="1:1" x14ac:dyDescent="0.2">
      <c r="A2131" s="10"/>
    </row>
    <row r="2132" spans="1:1" x14ac:dyDescent="0.2">
      <c r="A2132" s="10"/>
    </row>
    <row r="2133" spans="1:1" x14ac:dyDescent="0.2">
      <c r="A2133" s="10"/>
    </row>
    <row r="2134" spans="1:1" x14ac:dyDescent="0.2">
      <c r="A2134" s="10"/>
    </row>
    <row r="2135" spans="1:1" x14ac:dyDescent="0.2">
      <c r="A2135" s="10"/>
    </row>
    <row r="2136" spans="1:1" x14ac:dyDescent="0.2">
      <c r="A2136" s="10"/>
    </row>
    <row r="2137" spans="1:1" x14ac:dyDescent="0.2">
      <c r="A2137" s="10"/>
    </row>
    <row r="2138" spans="1:1" x14ac:dyDescent="0.2">
      <c r="A2138" s="10"/>
    </row>
    <row r="2139" spans="1:1" x14ac:dyDescent="0.2">
      <c r="A2139" s="10"/>
    </row>
    <row r="2140" spans="1:1" x14ac:dyDescent="0.2">
      <c r="A2140" s="10"/>
    </row>
    <row r="2141" spans="1:1" x14ac:dyDescent="0.2">
      <c r="A2141" s="10"/>
    </row>
    <row r="2142" spans="1:1" x14ac:dyDescent="0.2">
      <c r="A2142" s="10"/>
    </row>
    <row r="2143" spans="1:1" x14ac:dyDescent="0.2">
      <c r="A2143" s="10"/>
    </row>
    <row r="2144" spans="1:1" x14ac:dyDescent="0.2">
      <c r="A2144" s="10"/>
    </row>
    <row r="2145" spans="1:1" x14ac:dyDescent="0.2">
      <c r="A2145" s="10"/>
    </row>
    <row r="2146" spans="1:1" x14ac:dyDescent="0.2">
      <c r="A2146" s="10"/>
    </row>
    <row r="2147" spans="1:1" x14ac:dyDescent="0.2">
      <c r="A2147" s="10"/>
    </row>
    <row r="2148" spans="1:1" x14ac:dyDescent="0.2">
      <c r="A2148" s="10"/>
    </row>
    <row r="2149" spans="1:1" x14ac:dyDescent="0.2">
      <c r="A2149" s="10"/>
    </row>
    <row r="2150" spans="1:1" x14ac:dyDescent="0.2">
      <c r="A2150" s="10"/>
    </row>
    <row r="2151" spans="1:1" x14ac:dyDescent="0.2">
      <c r="A2151" s="10"/>
    </row>
    <row r="2152" spans="1:1" x14ac:dyDescent="0.2">
      <c r="A2152" s="10"/>
    </row>
    <row r="2153" spans="1:1" x14ac:dyDescent="0.2">
      <c r="A2153" s="10"/>
    </row>
    <row r="2154" spans="1:1" x14ac:dyDescent="0.2">
      <c r="A2154" s="10"/>
    </row>
    <row r="2155" spans="1:1" x14ac:dyDescent="0.2">
      <c r="A2155" s="10"/>
    </row>
    <row r="2156" spans="1:1" x14ac:dyDescent="0.2">
      <c r="A2156" s="10"/>
    </row>
    <row r="2157" spans="1:1" x14ac:dyDescent="0.2">
      <c r="A2157" s="10"/>
    </row>
    <row r="2158" spans="1:1" x14ac:dyDescent="0.2">
      <c r="A2158" s="10"/>
    </row>
    <row r="2159" spans="1:1" x14ac:dyDescent="0.2">
      <c r="A2159" s="10"/>
    </row>
    <row r="2160" spans="1:1" x14ac:dyDescent="0.2">
      <c r="A2160" s="10"/>
    </row>
    <row r="2161" spans="1:1" x14ac:dyDescent="0.2">
      <c r="A2161" s="10"/>
    </row>
    <row r="2162" spans="1:1" x14ac:dyDescent="0.2">
      <c r="A2162" s="10"/>
    </row>
    <row r="2163" spans="1:1" x14ac:dyDescent="0.2">
      <c r="A2163" s="10"/>
    </row>
    <row r="2164" spans="1:1" x14ac:dyDescent="0.2">
      <c r="A2164" s="10"/>
    </row>
    <row r="2165" spans="1:1" x14ac:dyDescent="0.2">
      <c r="A2165" s="10"/>
    </row>
    <row r="2166" spans="1:1" x14ac:dyDescent="0.2">
      <c r="A2166" s="10"/>
    </row>
    <row r="2167" spans="1:1" x14ac:dyDescent="0.2">
      <c r="A2167" s="10"/>
    </row>
    <row r="2168" spans="1:1" x14ac:dyDescent="0.2">
      <c r="A2168" s="10"/>
    </row>
    <row r="2169" spans="1:1" x14ac:dyDescent="0.2">
      <c r="A2169" s="10"/>
    </row>
    <row r="2170" spans="1:1" x14ac:dyDescent="0.2">
      <c r="A2170" s="10"/>
    </row>
    <row r="2171" spans="1:1" x14ac:dyDescent="0.2">
      <c r="A2171" s="10"/>
    </row>
    <row r="2172" spans="1:1" x14ac:dyDescent="0.2">
      <c r="A2172" s="10"/>
    </row>
    <row r="2173" spans="1:1" x14ac:dyDescent="0.2">
      <c r="A2173" s="10"/>
    </row>
    <row r="2174" spans="1:1" x14ac:dyDescent="0.2">
      <c r="A2174" s="10"/>
    </row>
    <row r="2175" spans="1:1" x14ac:dyDescent="0.2">
      <c r="A2175" s="10"/>
    </row>
    <row r="2176" spans="1:1" x14ac:dyDescent="0.2">
      <c r="A2176" s="10"/>
    </row>
    <row r="2177" spans="1:1" x14ac:dyDescent="0.2">
      <c r="A2177" s="10"/>
    </row>
    <row r="2178" spans="1:1" x14ac:dyDescent="0.2">
      <c r="A2178" s="10"/>
    </row>
    <row r="2179" spans="1:1" x14ac:dyDescent="0.2">
      <c r="A2179" s="10"/>
    </row>
    <row r="2180" spans="1:1" x14ac:dyDescent="0.2">
      <c r="A2180" s="10"/>
    </row>
    <row r="2181" spans="1:1" x14ac:dyDescent="0.2">
      <c r="A2181" s="10"/>
    </row>
    <row r="2182" spans="1:1" x14ac:dyDescent="0.2">
      <c r="A2182" s="10"/>
    </row>
    <row r="2183" spans="1:1" x14ac:dyDescent="0.2">
      <c r="A2183" s="10"/>
    </row>
    <row r="2184" spans="1:1" x14ac:dyDescent="0.2">
      <c r="A2184" s="10"/>
    </row>
    <row r="2185" spans="1:1" x14ac:dyDescent="0.2">
      <c r="A2185" s="10"/>
    </row>
    <row r="2186" spans="1:1" x14ac:dyDescent="0.2">
      <c r="A2186" s="10"/>
    </row>
    <row r="2187" spans="1:1" x14ac:dyDescent="0.2">
      <c r="A2187" s="10"/>
    </row>
    <row r="2188" spans="1:1" x14ac:dyDescent="0.2">
      <c r="A2188" s="10"/>
    </row>
    <row r="2189" spans="1:1" x14ac:dyDescent="0.2">
      <c r="A2189" s="10"/>
    </row>
    <row r="2190" spans="1:1" x14ac:dyDescent="0.2">
      <c r="A2190" s="10"/>
    </row>
    <row r="2191" spans="1:1" x14ac:dyDescent="0.2">
      <c r="A2191" s="10"/>
    </row>
    <row r="2192" spans="1:1" x14ac:dyDescent="0.2">
      <c r="A2192" s="10"/>
    </row>
    <row r="2193" spans="1:1" x14ac:dyDescent="0.2">
      <c r="A2193" s="10"/>
    </row>
    <row r="2194" spans="1:1" x14ac:dyDescent="0.2">
      <c r="A2194" s="10"/>
    </row>
    <row r="2195" spans="1:1" x14ac:dyDescent="0.2">
      <c r="A2195" s="10"/>
    </row>
    <row r="2196" spans="1:1" x14ac:dyDescent="0.2">
      <c r="A2196" s="10"/>
    </row>
    <row r="2197" spans="1:1" x14ac:dyDescent="0.2">
      <c r="A2197" s="10"/>
    </row>
    <row r="2198" spans="1:1" x14ac:dyDescent="0.2">
      <c r="A2198" s="10"/>
    </row>
    <row r="2199" spans="1:1" x14ac:dyDescent="0.2">
      <c r="A2199" s="10"/>
    </row>
    <row r="2200" spans="1:1" x14ac:dyDescent="0.2">
      <c r="A2200" s="10"/>
    </row>
    <row r="2201" spans="1:1" x14ac:dyDescent="0.2">
      <c r="A2201" s="10"/>
    </row>
    <row r="2202" spans="1:1" x14ac:dyDescent="0.2">
      <c r="A2202" s="10"/>
    </row>
    <row r="2203" spans="1:1" x14ac:dyDescent="0.2">
      <c r="A2203" s="10"/>
    </row>
    <row r="2204" spans="1:1" x14ac:dyDescent="0.2">
      <c r="A2204" s="10"/>
    </row>
    <row r="2205" spans="1:1" x14ac:dyDescent="0.2">
      <c r="A2205" s="10"/>
    </row>
    <row r="2206" spans="1:1" x14ac:dyDescent="0.2">
      <c r="A2206" s="10"/>
    </row>
    <row r="2207" spans="1:1" x14ac:dyDescent="0.2">
      <c r="A2207" s="10"/>
    </row>
    <row r="2208" spans="1:1" x14ac:dyDescent="0.2">
      <c r="A2208" s="10"/>
    </row>
    <row r="2209" spans="1:1" x14ac:dyDescent="0.2">
      <c r="A2209" s="10"/>
    </row>
    <row r="2210" spans="1:1" x14ac:dyDescent="0.2">
      <c r="A2210" s="10"/>
    </row>
    <row r="2211" spans="1:1" x14ac:dyDescent="0.2">
      <c r="A2211" s="10"/>
    </row>
    <row r="2212" spans="1:1" x14ac:dyDescent="0.2">
      <c r="A2212" s="10"/>
    </row>
    <row r="2213" spans="1:1" x14ac:dyDescent="0.2">
      <c r="A2213" s="10"/>
    </row>
    <row r="2214" spans="1:1" x14ac:dyDescent="0.2">
      <c r="A2214" s="10"/>
    </row>
    <row r="2215" spans="1:1" x14ac:dyDescent="0.2">
      <c r="A2215" s="10"/>
    </row>
    <row r="2216" spans="1:1" x14ac:dyDescent="0.2">
      <c r="A2216" s="10"/>
    </row>
    <row r="2217" spans="1:1" x14ac:dyDescent="0.2">
      <c r="A2217" s="10"/>
    </row>
    <row r="2218" spans="1:1" x14ac:dyDescent="0.2">
      <c r="A2218" s="10"/>
    </row>
    <row r="2219" spans="1:1" x14ac:dyDescent="0.2">
      <c r="A2219" s="10"/>
    </row>
    <row r="2220" spans="1:1" x14ac:dyDescent="0.2">
      <c r="A2220" s="10"/>
    </row>
    <row r="2221" spans="1:1" x14ac:dyDescent="0.2">
      <c r="A2221" s="10"/>
    </row>
    <row r="2222" spans="1:1" x14ac:dyDescent="0.2">
      <c r="A2222" s="10"/>
    </row>
    <row r="2223" spans="1:1" x14ac:dyDescent="0.2">
      <c r="A2223" s="10"/>
    </row>
    <row r="2224" spans="1:1" x14ac:dyDescent="0.2">
      <c r="A2224" s="10"/>
    </row>
    <row r="2225" spans="1:1" x14ac:dyDescent="0.2">
      <c r="A2225" s="10"/>
    </row>
    <row r="2226" spans="1:1" x14ac:dyDescent="0.2">
      <c r="A2226" s="10"/>
    </row>
    <row r="2227" spans="1:1" x14ac:dyDescent="0.2">
      <c r="A2227" s="10"/>
    </row>
    <row r="2228" spans="1:1" x14ac:dyDescent="0.2">
      <c r="A2228" s="10"/>
    </row>
    <row r="2229" spans="1:1" x14ac:dyDescent="0.2">
      <c r="A2229" s="10"/>
    </row>
    <row r="2230" spans="1:1" x14ac:dyDescent="0.2">
      <c r="A2230" s="10"/>
    </row>
    <row r="2231" spans="1:1" x14ac:dyDescent="0.2">
      <c r="A2231" s="10"/>
    </row>
    <row r="2232" spans="1:1" x14ac:dyDescent="0.2">
      <c r="A2232" s="10"/>
    </row>
    <row r="2233" spans="1:1" x14ac:dyDescent="0.2">
      <c r="A2233" s="10"/>
    </row>
    <row r="2234" spans="1:1" x14ac:dyDescent="0.2">
      <c r="A2234" s="10"/>
    </row>
    <row r="2235" spans="1:1" x14ac:dyDescent="0.2">
      <c r="A2235" s="10"/>
    </row>
    <row r="2236" spans="1:1" x14ac:dyDescent="0.2">
      <c r="A2236" s="10"/>
    </row>
    <row r="2237" spans="1:1" x14ac:dyDescent="0.2">
      <c r="A2237" s="10"/>
    </row>
    <row r="2238" spans="1:1" x14ac:dyDescent="0.2">
      <c r="A2238" s="10"/>
    </row>
    <row r="2239" spans="1:1" x14ac:dyDescent="0.2">
      <c r="A2239" s="10"/>
    </row>
    <row r="2240" spans="1:1" x14ac:dyDescent="0.2">
      <c r="A2240" s="10"/>
    </row>
    <row r="2241" spans="1:1" x14ac:dyDescent="0.2">
      <c r="A2241" s="10"/>
    </row>
    <row r="2242" spans="1:1" x14ac:dyDescent="0.2">
      <c r="A2242" s="10"/>
    </row>
    <row r="2243" spans="1:1" x14ac:dyDescent="0.2">
      <c r="A2243" s="10"/>
    </row>
    <row r="2244" spans="1:1" x14ac:dyDescent="0.2">
      <c r="A2244" s="10"/>
    </row>
    <row r="2245" spans="1:1" x14ac:dyDescent="0.2">
      <c r="A2245" s="10"/>
    </row>
    <row r="2246" spans="1:1" x14ac:dyDescent="0.2">
      <c r="A2246" s="10"/>
    </row>
    <row r="2247" spans="1:1" x14ac:dyDescent="0.2">
      <c r="A2247" s="10"/>
    </row>
    <row r="2248" spans="1:1" x14ac:dyDescent="0.2">
      <c r="A2248" s="10"/>
    </row>
    <row r="2249" spans="1:1" x14ac:dyDescent="0.2">
      <c r="A2249" s="10"/>
    </row>
    <row r="2250" spans="1:1" x14ac:dyDescent="0.2">
      <c r="A2250" s="10"/>
    </row>
    <row r="2251" spans="1:1" x14ac:dyDescent="0.2">
      <c r="A2251" s="10"/>
    </row>
    <row r="2252" spans="1:1" x14ac:dyDescent="0.2">
      <c r="A2252" s="10"/>
    </row>
    <row r="2253" spans="1:1" x14ac:dyDescent="0.2">
      <c r="A2253" s="10"/>
    </row>
    <row r="2254" spans="1:1" x14ac:dyDescent="0.2">
      <c r="A2254" s="10"/>
    </row>
    <row r="2255" spans="1:1" x14ac:dyDescent="0.2">
      <c r="A2255" s="10"/>
    </row>
    <row r="2256" spans="1:1" x14ac:dyDescent="0.2">
      <c r="A2256" s="10"/>
    </row>
    <row r="2257" spans="1:1" x14ac:dyDescent="0.2">
      <c r="A2257" s="10"/>
    </row>
    <row r="2258" spans="1:1" x14ac:dyDescent="0.2">
      <c r="A2258" s="10"/>
    </row>
    <row r="2259" spans="1:1" x14ac:dyDescent="0.2">
      <c r="A2259" s="10"/>
    </row>
    <row r="2260" spans="1:1" x14ac:dyDescent="0.2">
      <c r="A2260" s="10"/>
    </row>
    <row r="2261" spans="1:1" x14ac:dyDescent="0.2">
      <c r="A2261" s="10"/>
    </row>
    <row r="2262" spans="1:1" x14ac:dyDescent="0.2">
      <c r="A2262" s="10"/>
    </row>
    <row r="2263" spans="1:1" x14ac:dyDescent="0.2">
      <c r="A2263" s="10"/>
    </row>
    <row r="2264" spans="1:1" x14ac:dyDescent="0.2">
      <c r="A2264" s="10"/>
    </row>
    <row r="2265" spans="1:1" x14ac:dyDescent="0.2">
      <c r="A2265" s="10"/>
    </row>
    <row r="2266" spans="1:1" x14ac:dyDescent="0.2">
      <c r="A2266" s="10"/>
    </row>
    <row r="2267" spans="1:1" x14ac:dyDescent="0.2">
      <c r="A2267" s="10"/>
    </row>
    <row r="2268" spans="1:1" x14ac:dyDescent="0.2">
      <c r="A2268" s="10"/>
    </row>
    <row r="2269" spans="1:1" x14ac:dyDescent="0.2">
      <c r="A2269" s="10"/>
    </row>
    <row r="2270" spans="1:1" x14ac:dyDescent="0.2">
      <c r="A2270" s="10"/>
    </row>
    <row r="2271" spans="1:1" x14ac:dyDescent="0.2">
      <c r="A2271" s="10"/>
    </row>
    <row r="2272" spans="1:1" x14ac:dyDescent="0.2">
      <c r="A2272" s="10"/>
    </row>
    <row r="2273" spans="1:1" x14ac:dyDescent="0.2">
      <c r="A2273" s="10"/>
    </row>
    <row r="2274" spans="1:1" x14ac:dyDescent="0.2">
      <c r="A2274" s="10"/>
    </row>
    <row r="2275" spans="1:1" x14ac:dyDescent="0.2">
      <c r="A2275" s="10"/>
    </row>
    <row r="2276" spans="1:1" x14ac:dyDescent="0.2">
      <c r="A2276" s="10"/>
    </row>
    <row r="2277" spans="1:1" x14ac:dyDescent="0.2">
      <c r="A2277" s="10"/>
    </row>
    <row r="2278" spans="1:1" x14ac:dyDescent="0.2">
      <c r="A2278" s="10"/>
    </row>
    <row r="2279" spans="1:1" x14ac:dyDescent="0.2">
      <c r="A2279" s="10"/>
    </row>
    <row r="2280" spans="1:1" x14ac:dyDescent="0.2">
      <c r="A2280" s="10"/>
    </row>
    <row r="2281" spans="1:1" x14ac:dyDescent="0.2">
      <c r="A2281" s="10"/>
    </row>
    <row r="2282" spans="1:1" x14ac:dyDescent="0.2">
      <c r="A2282" s="10"/>
    </row>
    <row r="2283" spans="1:1" x14ac:dyDescent="0.2">
      <c r="A2283" s="10"/>
    </row>
    <row r="2284" spans="1:1" x14ac:dyDescent="0.2">
      <c r="A2284" s="10"/>
    </row>
    <row r="2285" spans="1:1" x14ac:dyDescent="0.2">
      <c r="A2285" s="10"/>
    </row>
    <row r="2286" spans="1:1" x14ac:dyDescent="0.2">
      <c r="A2286" s="10"/>
    </row>
    <row r="2287" spans="1:1" x14ac:dyDescent="0.2">
      <c r="A2287" s="10"/>
    </row>
    <row r="2288" spans="1:1" x14ac:dyDescent="0.2">
      <c r="A2288" s="10"/>
    </row>
    <row r="2289" spans="1:1" x14ac:dyDescent="0.2">
      <c r="A2289" s="10"/>
    </row>
    <row r="2290" spans="1:1" x14ac:dyDescent="0.2">
      <c r="A2290" s="10"/>
    </row>
    <row r="2291" spans="1:1" x14ac:dyDescent="0.2">
      <c r="A2291" s="10"/>
    </row>
    <row r="2292" spans="1:1" x14ac:dyDescent="0.2">
      <c r="A2292" s="10"/>
    </row>
    <row r="2293" spans="1:1" x14ac:dyDescent="0.2">
      <c r="A2293" s="10"/>
    </row>
    <row r="2294" spans="1:1" x14ac:dyDescent="0.2">
      <c r="A2294" s="10"/>
    </row>
    <row r="2295" spans="1:1" x14ac:dyDescent="0.2">
      <c r="A2295" s="10"/>
    </row>
    <row r="2296" spans="1:1" x14ac:dyDescent="0.2">
      <c r="A2296" s="10"/>
    </row>
    <row r="2297" spans="1:1" x14ac:dyDescent="0.2">
      <c r="A2297" s="10"/>
    </row>
    <row r="2298" spans="1:1" x14ac:dyDescent="0.2">
      <c r="A2298" s="10"/>
    </row>
    <row r="2299" spans="1:1" x14ac:dyDescent="0.2">
      <c r="A2299" s="10"/>
    </row>
    <row r="2300" spans="1:1" x14ac:dyDescent="0.2">
      <c r="A2300" s="10"/>
    </row>
    <row r="2301" spans="1:1" x14ac:dyDescent="0.2">
      <c r="A2301" s="10"/>
    </row>
    <row r="2302" spans="1:1" x14ac:dyDescent="0.2">
      <c r="A2302" s="10"/>
    </row>
    <row r="2303" spans="1:1" x14ac:dyDescent="0.2">
      <c r="A2303" s="10"/>
    </row>
    <row r="2304" spans="1:1" x14ac:dyDescent="0.2">
      <c r="A2304" s="10"/>
    </row>
    <row r="2305" spans="1:1" x14ac:dyDescent="0.2">
      <c r="A2305" s="10"/>
    </row>
    <row r="2306" spans="1:1" x14ac:dyDescent="0.2">
      <c r="A2306" s="10"/>
    </row>
    <row r="2307" spans="1:1" x14ac:dyDescent="0.2">
      <c r="A2307" s="10"/>
    </row>
    <row r="2308" spans="1:1" x14ac:dyDescent="0.2">
      <c r="A2308" s="10"/>
    </row>
    <row r="2309" spans="1:1" x14ac:dyDescent="0.2">
      <c r="A2309" s="10"/>
    </row>
    <row r="2310" spans="1:1" x14ac:dyDescent="0.2">
      <c r="A2310" s="10"/>
    </row>
    <row r="2311" spans="1:1" x14ac:dyDescent="0.2">
      <c r="A2311" s="10"/>
    </row>
    <row r="2312" spans="1:1" x14ac:dyDescent="0.2">
      <c r="A2312" s="10"/>
    </row>
    <row r="2313" spans="1:1" x14ac:dyDescent="0.2">
      <c r="A2313" s="10"/>
    </row>
    <row r="2314" spans="1:1" x14ac:dyDescent="0.2">
      <c r="A2314" s="10"/>
    </row>
    <row r="2315" spans="1:1" x14ac:dyDescent="0.2">
      <c r="A2315" s="10"/>
    </row>
    <row r="2316" spans="1:1" x14ac:dyDescent="0.2">
      <c r="A2316" s="10"/>
    </row>
    <row r="2317" spans="1:1" x14ac:dyDescent="0.2">
      <c r="A2317" s="10"/>
    </row>
    <row r="2318" spans="1:1" x14ac:dyDescent="0.2">
      <c r="A2318" s="10"/>
    </row>
    <row r="2319" spans="1:1" x14ac:dyDescent="0.2">
      <c r="A2319" s="10"/>
    </row>
    <row r="2320" spans="1:1" x14ac:dyDescent="0.2">
      <c r="A2320" s="10"/>
    </row>
    <row r="2321" spans="1:1" x14ac:dyDescent="0.2">
      <c r="A2321" s="10"/>
    </row>
    <row r="2322" spans="1:1" x14ac:dyDescent="0.2">
      <c r="A2322" s="10"/>
    </row>
    <row r="2323" spans="1:1" x14ac:dyDescent="0.2">
      <c r="A2323" s="10"/>
    </row>
    <row r="2324" spans="1:1" x14ac:dyDescent="0.2">
      <c r="A2324" s="10"/>
    </row>
    <row r="2325" spans="1:1" x14ac:dyDescent="0.2">
      <c r="A2325" s="10"/>
    </row>
    <row r="2326" spans="1:1" x14ac:dyDescent="0.2">
      <c r="A2326" s="10"/>
    </row>
    <row r="2327" spans="1:1" x14ac:dyDescent="0.2">
      <c r="A2327" s="10"/>
    </row>
    <row r="2328" spans="1:1" x14ac:dyDescent="0.2">
      <c r="A2328" s="10"/>
    </row>
    <row r="2329" spans="1:1" x14ac:dyDescent="0.2">
      <c r="A2329" s="10"/>
    </row>
    <row r="2330" spans="1:1" x14ac:dyDescent="0.2">
      <c r="A2330" s="10"/>
    </row>
    <row r="2331" spans="1:1" x14ac:dyDescent="0.2">
      <c r="A2331" s="10"/>
    </row>
    <row r="2332" spans="1:1" x14ac:dyDescent="0.2">
      <c r="A2332" s="10"/>
    </row>
    <row r="2333" spans="1:1" x14ac:dyDescent="0.2">
      <c r="A2333" s="10"/>
    </row>
    <row r="2334" spans="1:1" x14ac:dyDescent="0.2">
      <c r="A2334" s="10"/>
    </row>
    <row r="2335" spans="1:1" x14ac:dyDescent="0.2">
      <c r="A2335" s="10"/>
    </row>
    <row r="2336" spans="1:1" x14ac:dyDescent="0.2">
      <c r="A2336" s="10"/>
    </row>
    <row r="2337" spans="1:1" x14ac:dyDescent="0.2">
      <c r="A2337" s="10"/>
    </row>
    <row r="2338" spans="1:1" x14ac:dyDescent="0.2">
      <c r="A2338" s="10"/>
    </row>
    <row r="2339" spans="1:1" x14ac:dyDescent="0.2">
      <c r="A2339" s="10"/>
    </row>
    <row r="2340" spans="1:1" x14ac:dyDescent="0.2">
      <c r="A2340" s="10"/>
    </row>
    <row r="2341" spans="1:1" x14ac:dyDescent="0.2">
      <c r="A2341" s="10"/>
    </row>
    <row r="2342" spans="1:1" x14ac:dyDescent="0.2">
      <c r="A2342" s="10"/>
    </row>
    <row r="2343" spans="1:1" x14ac:dyDescent="0.2">
      <c r="A2343" s="10"/>
    </row>
    <row r="2344" spans="1:1" x14ac:dyDescent="0.2">
      <c r="A2344" s="10"/>
    </row>
    <row r="2345" spans="1:1" x14ac:dyDescent="0.2">
      <c r="A2345" s="10"/>
    </row>
    <row r="2346" spans="1:1" x14ac:dyDescent="0.2">
      <c r="A2346" s="10"/>
    </row>
    <row r="2347" spans="1:1" x14ac:dyDescent="0.2">
      <c r="A2347" s="10"/>
    </row>
    <row r="2348" spans="1:1" x14ac:dyDescent="0.2">
      <c r="A2348" s="10"/>
    </row>
    <row r="2349" spans="1:1" x14ac:dyDescent="0.2">
      <c r="A2349" s="10"/>
    </row>
    <row r="2350" spans="1:1" x14ac:dyDescent="0.2">
      <c r="A2350" s="10"/>
    </row>
    <row r="2351" spans="1:1" x14ac:dyDescent="0.2">
      <c r="A2351" s="10"/>
    </row>
    <row r="2352" spans="1:1" x14ac:dyDescent="0.2">
      <c r="A2352" s="10"/>
    </row>
    <row r="2353" spans="1:1" x14ac:dyDescent="0.2">
      <c r="A2353" s="10"/>
    </row>
    <row r="2354" spans="1:1" x14ac:dyDescent="0.2">
      <c r="A2354" s="10"/>
    </row>
    <row r="2355" spans="1:1" x14ac:dyDescent="0.2">
      <c r="A2355" s="10"/>
    </row>
    <row r="2356" spans="1:1" x14ac:dyDescent="0.2">
      <c r="A2356" s="10"/>
    </row>
    <row r="2357" spans="1:1" x14ac:dyDescent="0.2">
      <c r="A2357" s="10"/>
    </row>
    <row r="2358" spans="1:1" x14ac:dyDescent="0.2">
      <c r="A2358" s="10"/>
    </row>
    <row r="2359" spans="1:1" x14ac:dyDescent="0.2">
      <c r="A2359" s="10"/>
    </row>
    <row r="2360" spans="1:1" x14ac:dyDescent="0.2">
      <c r="A2360" s="10"/>
    </row>
    <row r="2361" spans="1:1" x14ac:dyDescent="0.2">
      <c r="A2361" s="10"/>
    </row>
    <row r="2362" spans="1:1" x14ac:dyDescent="0.2">
      <c r="A2362" s="10"/>
    </row>
    <row r="2363" spans="1:1" x14ac:dyDescent="0.2">
      <c r="A2363" s="10"/>
    </row>
    <row r="2364" spans="1:1" x14ac:dyDescent="0.2">
      <c r="A2364" s="10"/>
    </row>
    <row r="2365" spans="1:1" x14ac:dyDescent="0.2">
      <c r="A2365" s="10"/>
    </row>
    <row r="2366" spans="1:1" x14ac:dyDescent="0.2">
      <c r="A2366" s="10"/>
    </row>
    <row r="2367" spans="1:1" x14ac:dyDescent="0.2">
      <c r="A2367" s="10"/>
    </row>
    <row r="2368" spans="1:1" x14ac:dyDescent="0.2">
      <c r="A2368" s="10"/>
    </row>
    <row r="2369" spans="1:1" x14ac:dyDescent="0.2">
      <c r="A2369" s="10"/>
    </row>
    <row r="2370" spans="1:1" x14ac:dyDescent="0.2">
      <c r="A2370" s="10"/>
    </row>
    <row r="2371" spans="1:1" x14ac:dyDescent="0.2">
      <c r="A2371" s="10"/>
    </row>
    <row r="2372" spans="1:1" x14ac:dyDescent="0.2">
      <c r="A2372" s="10"/>
    </row>
    <row r="2373" spans="1:1" x14ac:dyDescent="0.2">
      <c r="A2373" s="10"/>
    </row>
    <row r="2374" spans="1:1" x14ac:dyDescent="0.2">
      <c r="A2374" s="10"/>
    </row>
    <row r="2375" spans="1:1" x14ac:dyDescent="0.2">
      <c r="A2375" s="10"/>
    </row>
    <row r="2376" spans="1:1" x14ac:dyDescent="0.2">
      <c r="A2376" s="10"/>
    </row>
    <row r="2377" spans="1:1" x14ac:dyDescent="0.2">
      <c r="A2377" s="10"/>
    </row>
    <row r="2378" spans="1:1" x14ac:dyDescent="0.2">
      <c r="A2378" s="10"/>
    </row>
    <row r="2379" spans="1:1" x14ac:dyDescent="0.2">
      <c r="A2379" s="10"/>
    </row>
    <row r="2380" spans="1:1" x14ac:dyDescent="0.2">
      <c r="A2380" s="10"/>
    </row>
    <row r="2381" spans="1:1" x14ac:dyDescent="0.2">
      <c r="A2381" s="10"/>
    </row>
    <row r="2382" spans="1:1" x14ac:dyDescent="0.2">
      <c r="A2382" s="10"/>
    </row>
    <row r="2383" spans="1:1" x14ac:dyDescent="0.2">
      <c r="A2383" s="10"/>
    </row>
    <row r="2384" spans="1:1" x14ac:dyDescent="0.2">
      <c r="A2384" s="10"/>
    </row>
    <row r="2385" spans="1:1" x14ac:dyDescent="0.2">
      <c r="A2385" s="10"/>
    </row>
    <row r="2386" spans="1:1" x14ac:dyDescent="0.2">
      <c r="A2386" s="10"/>
    </row>
    <row r="2387" spans="1:1" x14ac:dyDescent="0.2">
      <c r="A2387" s="10"/>
    </row>
    <row r="2388" spans="1:1" x14ac:dyDescent="0.2">
      <c r="A2388" s="10"/>
    </row>
    <row r="2389" spans="1:1" x14ac:dyDescent="0.2">
      <c r="A2389" s="10"/>
    </row>
    <row r="2390" spans="1:1" x14ac:dyDescent="0.2">
      <c r="A2390" s="10"/>
    </row>
    <row r="2391" spans="1:1" x14ac:dyDescent="0.2">
      <c r="A2391" s="10"/>
    </row>
    <row r="2392" spans="1:1" x14ac:dyDescent="0.2">
      <c r="A2392" s="10"/>
    </row>
    <row r="2393" spans="1:1" x14ac:dyDescent="0.2">
      <c r="A2393" s="10"/>
    </row>
    <row r="2394" spans="1:1" x14ac:dyDescent="0.2">
      <c r="A2394" s="10"/>
    </row>
    <row r="2395" spans="1:1" x14ac:dyDescent="0.2">
      <c r="A2395" s="10"/>
    </row>
    <row r="2396" spans="1:1" x14ac:dyDescent="0.2">
      <c r="A2396" s="10"/>
    </row>
    <row r="2397" spans="1:1" x14ac:dyDescent="0.2">
      <c r="A2397" s="10"/>
    </row>
    <row r="2398" spans="1:1" x14ac:dyDescent="0.2">
      <c r="A2398" s="10"/>
    </row>
    <row r="2399" spans="1:1" x14ac:dyDescent="0.2">
      <c r="A2399" s="10"/>
    </row>
    <row r="2400" spans="1:1" x14ac:dyDescent="0.2">
      <c r="A2400" s="10"/>
    </row>
    <row r="2401" spans="1:1" x14ac:dyDescent="0.2">
      <c r="A2401" s="10"/>
    </row>
    <row r="2402" spans="1:1" x14ac:dyDescent="0.2">
      <c r="A2402" s="10"/>
    </row>
    <row r="2403" spans="1:1" x14ac:dyDescent="0.2">
      <c r="A2403" s="10"/>
    </row>
    <row r="2404" spans="1:1" x14ac:dyDescent="0.2">
      <c r="A2404" s="10"/>
    </row>
    <row r="2405" spans="1:1" x14ac:dyDescent="0.2">
      <c r="A2405" s="10"/>
    </row>
    <row r="2406" spans="1:1" x14ac:dyDescent="0.2">
      <c r="A2406" s="10"/>
    </row>
    <row r="2407" spans="1:1" x14ac:dyDescent="0.2">
      <c r="A2407" s="10"/>
    </row>
    <row r="2408" spans="1:1" x14ac:dyDescent="0.2">
      <c r="A2408" s="10"/>
    </row>
    <row r="2409" spans="1:1" x14ac:dyDescent="0.2">
      <c r="A2409" s="10"/>
    </row>
    <row r="2410" spans="1:1" x14ac:dyDescent="0.2">
      <c r="A2410" s="10"/>
    </row>
    <row r="2411" spans="1:1" x14ac:dyDescent="0.2">
      <c r="A2411" s="10"/>
    </row>
    <row r="2412" spans="1:1" x14ac:dyDescent="0.2">
      <c r="A2412" s="10"/>
    </row>
    <row r="2413" spans="1:1" x14ac:dyDescent="0.2">
      <c r="A2413" s="10"/>
    </row>
    <row r="2414" spans="1:1" x14ac:dyDescent="0.2">
      <c r="A2414" s="10"/>
    </row>
    <row r="2415" spans="1:1" x14ac:dyDescent="0.2">
      <c r="A2415" s="10"/>
    </row>
    <row r="2416" spans="1:1" x14ac:dyDescent="0.2">
      <c r="A2416" s="10"/>
    </row>
    <row r="2417" spans="1:1" x14ac:dyDescent="0.2">
      <c r="A2417" s="10"/>
    </row>
    <row r="2418" spans="1:1" x14ac:dyDescent="0.2">
      <c r="A2418" s="10"/>
    </row>
    <row r="2419" spans="1:1" x14ac:dyDescent="0.2">
      <c r="A2419" s="10"/>
    </row>
    <row r="2420" spans="1:1" x14ac:dyDescent="0.2">
      <c r="A2420" s="10"/>
    </row>
    <row r="2421" spans="1:1" x14ac:dyDescent="0.2">
      <c r="A2421" s="10"/>
    </row>
    <row r="2422" spans="1:1" x14ac:dyDescent="0.2">
      <c r="A2422" s="10"/>
    </row>
    <row r="2423" spans="1:1" x14ac:dyDescent="0.2">
      <c r="A2423" s="10"/>
    </row>
    <row r="2424" spans="1:1" x14ac:dyDescent="0.2">
      <c r="A2424" s="10"/>
    </row>
    <row r="2425" spans="1:1" x14ac:dyDescent="0.2">
      <c r="A2425" s="10"/>
    </row>
    <row r="2426" spans="1:1" x14ac:dyDescent="0.2">
      <c r="A2426" s="10"/>
    </row>
    <row r="2427" spans="1:1" x14ac:dyDescent="0.2">
      <c r="A2427" s="10"/>
    </row>
    <row r="2428" spans="1:1" x14ac:dyDescent="0.2">
      <c r="A2428" s="10"/>
    </row>
    <row r="2429" spans="1:1" x14ac:dyDescent="0.2">
      <c r="A2429" s="10"/>
    </row>
    <row r="2430" spans="1:1" x14ac:dyDescent="0.2">
      <c r="A2430" s="10"/>
    </row>
    <row r="2431" spans="1:1" x14ac:dyDescent="0.2">
      <c r="A2431" s="10"/>
    </row>
    <row r="2432" spans="1:1" x14ac:dyDescent="0.2">
      <c r="A2432" s="10"/>
    </row>
    <row r="2433" spans="1:1" x14ac:dyDescent="0.2">
      <c r="A2433" s="10"/>
    </row>
    <row r="2434" spans="1:1" x14ac:dyDescent="0.2">
      <c r="A2434" s="10"/>
    </row>
    <row r="2435" spans="1:1" x14ac:dyDescent="0.2">
      <c r="A2435" s="10"/>
    </row>
    <row r="2436" spans="1:1" x14ac:dyDescent="0.2">
      <c r="A2436" s="10"/>
    </row>
    <row r="2437" spans="1:1" x14ac:dyDescent="0.2">
      <c r="A2437" s="10"/>
    </row>
    <row r="2438" spans="1:1" x14ac:dyDescent="0.2">
      <c r="A2438" s="10"/>
    </row>
    <row r="2439" spans="1:1" x14ac:dyDescent="0.2">
      <c r="A2439" s="10"/>
    </row>
    <row r="2440" spans="1:1" x14ac:dyDescent="0.2">
      <c r="A2440" s="10"/>
    </row>
    <row r="2441" spans="1:1" x14ac:dyDescent="0.2">
      <c r="A2441" s="10"/>
    </row>
    <row r="2442" spans="1:1" x14ac:dyDescent="0.2">
      <c r="A2442" s="10"/>
    </row>
    <row r="2443" spans="1:1" x14ac:dyDescent="0.2">
      <c r="A2443" s="10"/>
    </row>
    <row r="2444" spans="1:1" x14ac:dyDescent="0.2">
      <c r="A2444" s="10"/>
    </row>
    <row r="2445" spans="1:1" x14ac:dyDescent="0.2">
      <c r="A2445" s="10"/>
    </row>
    <row r="2446" spans="1:1" x14ac:dyDescent="0.2">
      <c r="A2446" s="10"/>
    </row>
    <row r="2447" spans="1:1" x14ac:dyDescent="0.2">
      <c r="A2447" s="10"/>
    </row>
    <row r="2448" spans="1:1" x14ac:dyDescent="0.2">
      <c r="A2448" s="10"/>
    </row>
    <row r="2449" spans="1:1" x14ac:dyDescent="0.2">
      <c r="A2449" s="10"/>
    </row>
    <row r="2450" spans="1:1" x14ac:dyDescent="0.2">
      <c r="A2450" s="10"/>
    </row>
    <row r="2451" spans="1:1" x14ac:dyDescent="0.2">
      <c r="A2451" s="10"/>
    </row>
    <row r="2452" spans="1:1" x14ac:dyDescent="0.2">
      <c r="A2452" s="10"/>
    </row>
    <row r="2453" spans="1:1" x14ac:dyDescent="0.2">
      <c r="A2453" s="10"/>
    </row>
    <row r="2454" spans="1:1" x14ac:dyDescent="0.2">
      <c r="A2454" s="10"/>
    </row>
    <row r="2455" spans="1:1" x14ac:dyDescent="0.2">
      <c r="A2455" s="10"/>
    </row>
    <row r="2456" spans="1:1" x14ac:dyDescent="0.2">
      <c r="A2456" s="10"/>
    </row>
    <row r="2457" spans="1:1" x14ac:dyDescent="0.2">
      <c r="A2457" s="10"/>
    </row>
    <row r="2458" spans="1:1" x14ac:dyDescent="0.2">
      <c r="A2458" s="10"/>
    </row>
    <row r="2459" spans="1:1" x14ac:dyDescent="0.2">
      <c r="A2459" s="10"/>
    </row>
    <row r="2460" spans="1:1" x14ac:dyDescent="0.2">
      <c r="A2460" s="10"/>
    </row>
    <row r="2461" spans="1:1" x14ac:dyDescent="0.2">
      <c r="A2461" s="10"/>
    </row>
    <row r="2462" spans="1:1" x14ac:dyDescent="0.2">
      <c r="A2462" s="10"/>
    </row>
    <row r="2463" spans="1:1" x14ac:dyDescent="0.2">
      <c r="A2463" s="10"/>
    </row>
    <row r="2464" spans="1:1" x14ac:dyDescent="0.2">
      <c r="A2464" s="10"/>
    </row>
    <row r="2465" spans="1:1" x14ac:dyDescent="0.2">
      <c r="A2465" s="10"/>
    </row>
    <row r="2466" spans="1:1" x14ac:dyDescent="0.2">
      <c r="A2466" s="10"/>
    </row>
    <row r="2467" spans="1:1" x14ac:dyDescent="0.2">
      <c r="A2467" s="10"/>
    </row>
    <row r="2468" spans="1:1" x14ac:dyDescent="0.2">
      <c r="A2468" s="10"/>
    </row>
    <row r="2469" spans="1:1" x14ac:dyDescent="0.2">
      <c r="A2469" s="10"/>
    </row>
    <row r="2470" spans="1:1" x14ac:dyDescent="0.2">
      <c r="A2470" s="10"/>
    </row>
    <row r="2471" spans="1:1" x14ac:dyDescent="0.2">
      <c r="A2471" s="10"/>
    </row>
    <row r="2472" spans="1:1" x14ac:dyDescent="0.2">
      <c r="A2472" s="10"/>
    </row>
    <row r="2473" spans="1:1" x14ac:dyDescent="0.2">
      <c r="A2473" s="10"/>
    </row>
    <row r="2474" spans="1:1" x14ac:dyDescent="0.2">
      <c r="A2474" s="10"/>
    </row>
    <row r="2475" spans="1:1" x14ac:dyDescent="0.2">
      <c r="A2475" s="10"/>
    </row>
    <row r="2476" spans="1:1" x14ac:dyDescent="0.2">
      <c r="A2476" s="10"/>
    </row>
    <row r="2477" spans="1:1" x14ac:dyDescent="0.2">
      <c r="A2477" s="10"/>
    </row>
    <row r="2478" spans="1:1" x14ac:dyDescent="0.2">
      <c r="A2478" s="10"/>
    </row>
    <row r="2479" spans="1:1" x14ac:dyDescent="0.2">
      <c r="A2479" s="10"/>
    </row>
    <row r="2480" spans="1:1" x14ac:dyDescent="0.2">
      <c r="A2480" s="10"/>
    </row>
    <row r="2481" spans="1:1" x14ac:dyDescent="0.2">
      <c r="A2481" s="10"/>
    </row>
    <row r="2482" spans="1:1" x14ac:dyDescent="0.2">
      <c r="A2482" s="10"/>
    </row>
    <row r="2483" spans="1:1" x14ac:dyDescent="0.2">
      <c r="A2483" s="10"/>
    </row>
    <row r="2484" spans="1:1" x14ac:dyDescent="0.2">
      <c r="A2484" s="10"/>
    </row>
    <row r="2485" spans="1:1" x14ac:dyDescent="0.2">
      <c r="A2485" s="10"/>
    </row>
    <row r="2486" spans="1:1" x14ac:dyDescent="0.2">
      <c r="A2486" s="10"/>
    </row>
    <row r="2487" spans="1:1" x14ac:dyDescent="0.2">
      <c r="A2487" s="10"/>
    </row>
    <row r="2488" spans="1:1" x14ac:dyDescent="0.2">
      <c r="A2488" s="10"/>
    </row>
    <row r="2489" spans="1:1" x14ac:dyDescent="0.2">
      <c r="A2489" s="10"/>
    </row>
    <row r="2490" spans="1:1" x14ac:dyDescent="0.2">
      <c r="A2490" s="10"/>
    </row>
    <row r="2491" spans="1:1" x14ac:dyDescent="0.2">
      <c r="A2491" s="10"/>
    </row>
    <row r="2492" spans="1:1" x14ac:dyDescent="0.2">
      <c r="A2492" s="10"/>
    </row>
    <row r="2493" spans="1:1" x14ac:dyDescent="0.2">
      <c r="A2493" s="10"/>
    </row>
    <row r="2494" spans="1:1" x14ac:dyDescent="0.2">
      <c r="A2494" s="10"/>
    </row>
    <row r="2495" spans="1:1" x14ac:dyDescent="0.2">
      <c r="A2495" s="10"/>
    </row>
    <row r="2496" spans="1:1" x14ac:dyDescent="0.2">
      <c r="A2496" s="10"/>
    </row>
    <row r="2497" spans="1:1" x14ac:dyDescent="0.2">
      <c r="A2497" s="10"/>
    </row>
    <row r="2498" spans="1:1" x14ac:dyDescent="0.2">
      <c r="A2498" s="10"/>
    </row>
    <row r="2499" spans="1:1" x14ac:dyDescent="0.2">
      <c r="A2499" s="10"/>
    </row>
    <row r="2500" spans="1:1" x14ac:dyDescent="0.2">
      <c r="A2500" s="10"/>
    </row>
    <row r="2501" spans="1:1" x14ac:dyDescent="0.2">
      <c r="A2501" s="10"/>
    </row>
    <row r="2502" spans="1:1" x14ac:dyDescent="0.2">
      <c r="A2502" s="10"/>
    </row>
    <row r="2503" spans="1:1" x14ac:dyDescent="0.2">
      <c r="A2503" s="10"/>
    </row>
    <row r="2504" spans="1:1" x14ac:dyDescent="0.2">
      <c r="A2504" s="10"/>
    </row>
    <row r="2505" spans="1:1" x14ac:dyDescent="0.2">
      <c r="A2505" s="10"/>
    </row>
    <row r="2506" spans="1:1" x14ac:dyDescent="0.2">
      <c r="A2506" s="10"/>
    </row>
    <row r="2507" spans="1:1" x14ac:dyDescent="0.2">
      <c r="A2507" s="10"/>
    </row>
    <row r="2508" spans="1:1" x14ac:dyDescent="0.2">
      <c r="A2508" s="10"/>
    </row>
    <row r="2509" spans="1:1" x14ac:dyDescent="0.2">
      <c r="A2509" s="10"/>
    </row>
    <row r="2510" spans="1:1" x14ac:dyDescent="0.2">
      <c r="A2510" s="10"/>
    </row>
    <row r="2511" spans="1:1" x14ac:dyDescent="0.2">
      <c r="A2511" s="10"/>
    </row>
    <row r="2512" spans="1:1" x14ac:dyDescent="0.2">
      <c r="A2512" s="10"/>
    </row>
    <row r="2513" spans="1:1" x14ac:dyDescent="0.2">
      <c r="A2513" s="10"/>
    </row>
    <row r="2514" spans="1:1" x14ac:dyDescent="0.2">
      <c r="A2514" s="10"/>
    </row>
    <row r="2515" spans="1:1" x14ac:dyDescent="0.2">
      <c r="A2515" s="10"/>
    </row>
    <row r="2516" spans="1:1" x14ac:dyDescent="0.2">
      <c r="A2516" s="10"/>
    </row>
    <row r="2517" spans="1:1" x14ac:dyDescent="0.2">
      <c r="A2517" s="10"/>
    </row>
    <row r="2518" spans="1:1" x14ac:dyDescent="0.2">
      <c r="A2518" s="10"/>
    </row>
    <row r="2519" spans="1:1" x14ac:dyDescent="0.2">
      <c r="A2519" s="10"/>
    </row>
    <row r="2520" spans="1:1" x14ac:dyDescent="0.2">
      <c r="A2520" s="10"/>
    </row>
    <row r="2521" spans="1:1" x14ac:dyDescent="0.2">
      <c r="A2521" s="10"/>
    </row>
    <row r="2522" spans="1:1" x14ac:dyDescent="0.2">
      <c r="A2522" s="10"/>
    </row>
    <row r="2523" spans="1:1" x14ac:dyDescent="0.2">
      <c r="A2523" s="10"/>
    </row>
    <row r="2524" spans="1:1" x14ac:dyDescent="0.2">
      <c r="A2524" s="10"/>
    </row>
    <row r="2525" spans="1:1" x14ac:dyDescent="0.2">
      <c r="A2525" s="10"/>
    </row>
    <row r="2526" spans="1:1" x14ac:dyDescent="0.2">
      <c r="A2526" s="10"/>
    </row>
    <row r="2527" spans="1:1" x14ac:dyDescent="0.2">
      <c r="A2527" s="10"/>
    </row>
    <row r="2528" spans="1:1" x14ac:dyDescent="0.2">
      <c r="A2528" s="10"/>
    </row>
    <row r="2529" spans="1:1" x14ac:dyDescent="0.2">
      <c r="A2529" s="10"/>
    </row>
    <row r="2530" spans="1:1" x14ac:dyDescent="0.2">
      <c r="A2530" s="10"/>
    </row>
    <row r="2531" spans="1:1" x14ac:dyDescent="0.2">
      <c r="A2531" s="10"/>
    </row>
    <row r="2532" spans="1:1" x14ac:dyDescent="0.2">
      <c r="A2532" s="10"/>
    </row>
    <row r="2533" spans="1:1" x14ac:dyDescent="0.2">
      <c r="A2533" s="10"/>
    </row>
    <row r="2534" spans="1:1" x14ac:dyDescent="0.2">
      <c r="A2534" s="10"/>
    </row>
    <row r="2535" spans="1:1" x14ac:dyDescent="0.2">
      <c r="A2535" s="10"/>
    </row>
    <row r="2536" spans="1:1" x14ac:dyDescent="0.2">
      <c r="A2536" s="10"/>
    </row>
    <row r="2537" spans="1:1" x14ac:dyDescent="0.2">
      <c r="A2537" s="10"/>
    </row>
    <row r="2538" spans="1:1" x14ac:dyDescent="0.2">
      <c r="A2538" s="10"/>
    </row>
    <row r="2539" spans="1:1" x14ac:dyDescent="0.2">
      <c r="A2539" s="10"/>
    </row>
    <row r="2540" spans="1:1" x14ac:dyDescent="0.2">
      <c r="A2540" s="10"/>
    </row>
    <row r="2541" spans="1:1" x14ac:dyDescent="0.2">
      <c r="A2541" s="10"/>
    </row>
    <row r="2542" spans="1:1" x14ac:dyDescent="0.2">
      <c r="A2542" s="10"/>
    </row>
    <row r="2543" spans="1:1" x14ac:dyDescent="0.2">
      <c r="A2543" s="10"/>
    </row>
    <row r="2544" spans="1:1" x14ac:dyDescent="0.2">
      <c r="A2544" s="10"/>
    </row>
    <row r="2545" spans="1:1" x14ac:dyDescent="0.2">
      <c r="A2545" s="10"/>
    </row>
    <row r="2546" spans="1:1" x14ac:dyDescent="0.2">
      <c r="A2546" s="10"/>
    </row>
    <row r="2547" spans="1:1" x14ac:dyDescent="0.2">
      <c r="A2547" s="10"/>
    </row>
    <row r="2548" spans="1:1" x14ac:dyDescent="0.2">
      <c r="A2548" s="10"/>
    </row>
    <row r="2549" spans="1:1" x14ac:dyDescent="0.2">
      <c r="A2549" s="10"/>
    </row>
    <row r="2550" spans="1:1" x14ac:dyDescent="0.2">
      <c r="A2550" s="10"/>
    </row>
    <row r="2551" spans="1:1" x14ac:dyDescent="0.2">
      <c r="A2551" s="10"/>
    </row>
    <row r="2552" spans="1:1" x14ac:dyDescent="0.2">
      <c r="A2552" s="10"/>
    </row>
    <row r="2553" spans="1:1" x14ac:dyDescent="0.2">
      <c r="A2553" s="10"/>
    </row>
    <row r="2554" spans="1:1" x14ac:dyDescent="0.2">
      <c r="A2554" s="10"/>
    </row>
    <row r="2555" spans="1:1" x14ac:dyDescent="0.2">
      <c r="A2555" s="10"/>
    </row>
    <row r="2556" spans="1:1" x14ac:dyDescent="0.2">
      <c r="A2556" s="10"/>
    </row>
    <row r="2557" spans="1:1" x14ac:dyDescent="0.2">
      <c r="A2557" s="10"/>
    </row>
    <row r="2558" spans="1:1" x14ac:dyDescent="0.2">
      <c r="A2558" s="10"/>
    </row>
    <row r="2559" spans="1:1" x14ac:dyDescent="0.2">
      <c r="A2559" s="10"/>
    </row>
    <row r="2560" spans="1:1" x14ac:dyDescent="0.2">
      <c r="A2560" s="10"/>
    </row>
    <row r="2561" spans="1:1" x14ac:dyDescent="0.2">
      <c r="A2561" s="10"/>
    </row>
    <row r="2562" spans="1:1" x14ac:dyDescent="0.2">
      <c r="A2562" s="10"/>
    </row>
    <row r="2563" spans="1:1" x14ac:dyDescent="0.2">
      <c r="A2563" s="10"/>
    </row>
    <row r="2564" spans="1:1" x14ac:dyDescent="0.2">
      <c r="A2564" s="10"/>
    </row>
    <row r="2565" spans="1:1" x14ac:dyDescent="0.2">
      <c r="A2565" s="10"/>
    </row>
    <row r="2566" spans="1:1" x14ac:dyDescent="0.2">
      <c r="A2566" s="10"/>
    </row>
    <row r="2567" spans="1:1" x14ac:dyDescent="0.2">
      <c r="A2567" s="10"/>
    </row>
    <row r="2568" spans="1:1" x14ac:dyDescent="0.2">
      <c r="A2568" s="10"/>
    </row>
    <row r="2569" spans="1:1" x14ac:dyDescent="0.2">
      <c r="A2569" s="10"/>
    </row>
    <row r="2570" spans="1:1" x14ac:dyDescent="0.2">
      <c r="A2570" s="10"/>
    </row>
    <row r="2571" spans="1:1" x14ac:dyDescent="0.2">
      <c r="A2571" s="10"/>
    </row>
    <row r="2572" spans="1:1" x14ac:dyDescent="0.2">
      <c r="A2572" s="10"/>
    </row>
    <row r="2573" spans="1:1" x14ac:dyDescent="0.2">
      <c r="A2573" s="10"/>
    </row>
    <row r="2574" spans="1:1" x14ac:dyDescent="0.2">
      <c r="A2574" s="10"/>
    </row>
    <row r="2575" spans="1:1" x14ac:dyDescent="0.2">
      <c r="A2575" s="10"/>
    </row>
    <row r="2576" spans="1:1" x14ac:dyDescent="0.2">
      <c r="A2576" s="10"/>
    </row>
    <row r="2577" spans="1:1" x14ac:dyDescent="0.2">
      <c r="A2577" s="10"/>
    </row>
    <row r="2578" spans="1:1" x14ac:dyDescent="0.2">
      <c r="A2578" s="10"/>
    </row>
    <row r="2579" spans="1:1" x14ac:dyDescent="0.2">
      <c r="A2579" s="10"/>
    </row>
    <row r="2580" spans="1:1" x14ac:dyDescent="0.2">
      <c r="A2580" s="10"/>
    </row>
    <row r="2581" spans="1:1" x14ac:dyDescent="0.2">
      <c r="A2581" s="10"/>
    </row>
    <row r="2582" spans="1:1" x14ac:dyDescent="0.2">
      <c r="A2582" s="10"/>
    </row>
    <row r="2583" spans="1:1" x14ac:dyDescent="0.2">
      <c r="A2583" s="10"/>
    </row>
    <row r="2584" spans="1:1" x14ac:dyDescent="0.2">
      <c r="A2584" s="10"/>
    </row>
    <row r="2585" spans="1:1" x14ac:dyDescent="0.2">
      <c r="A2585" s="10"/>
    </row>
    <row r="2586" spans="1:1" x14ac:dyDescent="0.2">
      <c r="A2586" s="10"/>
    </row>
    <row r="2587" spans="1:1" x14ac:dyDescent="0.2">
      <c r="A2587" s="10"/>
    </row>
    <row r="2588" spans="1:1" x14ac:dyDescent="0.2">
      <c r="A2588" s="10"/>
    </row>
    <row r="2589" spans="1:1" x14ac:dyDescent="0.2">
      <c r="A2589" s="10"/>
    </row>
    <row r="2590" spans="1:1" x14ac:dyDescent="0.2">
      <c r="A2590" s="10"/>
    </row>
    <row r="2591" spans="1:1" x14ac:dyDescent="0.2">
      <c r="A2591" s="10"/>
    </row>
    <row r="2592" spans="1:1" x14ac:dyDescent="0.2">
      <c r="A2592" s="10"/>
    </row>
    <row r="2593" spans="1:1" x14ac:dyDescent="0.2">
      <c r="A2593" s="10"/>
    </row>
    <row r="2594" spans="1:1" x14ac:dyDescent="0.2">
      <c r="A2594" s="10"/>
    </row>
    <row r="2595" spans="1:1" x14ac:dyDescent="0.2">
      <c r="A2595" s="10"/>
    </row>
    <row r="2596" spans="1:1" x14ac:dyDescent="0.2">
      <c r="A2596" s="10"/>
    </row>
    <row r="2597" spans="1:1" x14ac:dyDescent="0.2">
      <c r="A2597" s="10"/>
    </row>
    <row r="2598" spans="1:1" x14ac:dyDescent="0.2">
      <c r="A2598" s="10"/>
    </row>
    <row r="2599" spans="1:1" x14ac:dyDescent="0.2">
      <c r="A2599" s="10"/>
    </row>
    <row r="2600" spans="1:1" x14ac:dyDescent="0.2">
      <c r="A2600" s="10"/>
    </row>
    <row r="2601" spans="1:1" x14ac:dyDescent="0.2">
      <c r="A2601" s="10"/>
    </row>
    <row r="2602" spans="1:1" x14ac:dyDescent="0.2">
      <c r="A2602" s="10"/>
    </row>
    <row r="2603" spans="1:1" x14ac:dyDescent="0.2">
      <c r="A2603" s="10"/>
    </row>
    <row r="2604" spans="1:1" x14ac:dyDescent="0.2">
      <c r="A2604" s="10"/>
    </row>
    <row r="2605" spans="1:1" x14ac:dyDescent="0.2">
      <c r="A2605" s="10"/>
    </row>
    <row r="2606" spans="1:1" x14ac:dyDescent="0.2">
      <c r="A2606" s="10"/>
    </row>
    <row r="2607" spans="1:1" x14ac:dyDescent="0.2">
      <c r="A2607" s="10"/>
    </row>
    <row r="2608" spans="1:1" x14ac:dyDescent="0.2">
      <c r="A2608" s="10"/>
    </row>
    <row r="2609" spans="1:1" x14ac:dyDescent="0.2">
      <c r="A2609" s="10"/>
    </row>
    <row r="2610" spans="1:1" x14ac:dyDescent="0.2">
      <c r="A2610" s="10"/>
    </row>
    <row r="2611" spans="1:1" x14ac:dyDescent="0.2">
      <c r="A2611" s="10"/>
    </row>
    <row r="2612" spans="1:1" x14ac:dyDescent="0.2">
      <c r="A2612" s="10"/>
    </row>
    <row r="2613" spans="1:1" x14ac:dyDescent="0.2">
      <c r="A2613" s="10"/>
    </row>
    <row r="2614" spans="1:1" x14ac:dyDescent="0.2">
      <c r="A2614" s="10"/>
    </row>
    <row r="2615" spans="1:1" x14ac:dyDescent="0.2">
      <c r="A2615" s="10"/>
    </row>
    <row r="2616" spans="1:1" x14ac:dyDescent="0.2">
      <c r="A2616" s="10"/>
    </row>
    <row r="2617" spans="1:1" x14ac:dyDescent="0.2">
      <c r="A2617" s="10"/>
    </row>
    <row r="2618" spans="1:1" x14ac:dyDescent="0.2">
      <c r="A2618" s="10"/>
    </row>
    <row r="2619" spans="1:1" x14ac:dyDescent="0.2">
      <c r="A2619" s="10"/>
    </row>
    <row r="2620" spans="1:1" x14ac:dyDescent="0.2">
      <c r="A2620" s="10"/>
    </row>
    <row r="2621" spans="1:1" x14ac:dyDescent="0.2">
      <c r="A2621" s="10"/>
    </row>
    <row r="2622" spans="1:1" x14ac:dyDescent="0.2">
      <c r="A2622" s="10"/>
    </row>
    <row r="2623" spans="1:1" x14ac:dyDescent="0.2">
      <c r="A2623" s="10"/>
    </row>
    <row r="2624" spans="1:1" x14ac:dyDescent="0.2">
      <c r="A2624" s="10"/>
    </row>
    <row r="2625" spans="1:1" x14ac:dyDescent="0.2">
      <c r="A2625" s="10"/>
    </row>
    <row r="2626" spans="1:1" x14ac:dyDescent="0.2">
      <c r="A2626" s="10"/>
    </row>
    <row r="2627" spans="1:1" x14ac:dyDescent="0.2">
      <c r="A2627" s="10"/>
    </row>
    <row r="2628" spans="1:1" x14ac:dyDescent="0.2">
      <c r="A2628" s="10"/>
    </row>
    <row r="2629" spans="1:1" x14ac:dyDescent="0.2">
      <c r="A2629" s="10"/>
    </row>
    <row r="2630" spans="1:1" x14ac:dyDescent="0.2">
      <c r="A2630" s="10"/>
    </row>
    <row r="2631" spans="1:1" x14ac:dyDescent="0.2">
      <c r="A2631" s="10"/>
    </row>
    <row r="2632" spans="1:1" x14ac:dyDescent="0.2">
      <c r="A2632" s="10"/>
    </row>
    <row r="2633" spans="1:1" x14ac:dyDescent="0.2">
      <c r="A2633" s="10"/>
    </row>
    <row r="2634" spans="1:1" x14ac:dyDescent="0.2">
      <c r="A2634" s="10"/>
    </row>
    <row r="2635" spans="1:1" x14ac:dyDescent="0.2">
      <c r="A2635" s="10"/>
    </row>
    <row r="2636" spans="1:1" x14ac:dyDescent="0.2">
      <c r="A2636" s="10"/>
    </row>
    <row r="2637" spans="1:1" x14ac:dyDescent="0.2">
      <c r="A2637" s="10"/>
    </row>
    <row r="2638" spans="1:1" x14ac:dyDescent="0.2">
      <c r="A2638" s="10"/>
    </row>
    <row r="2639" spans="1:1" x14ac:dyDescent="0.2">
      <c r="A2639" s="10"/>
    </row>
    <row r="2640" spans="1:1" x14ac:dyDescent="0.2">
      <c r="A2640" s="10"/>
    </row>
    <row r="2641" spans="1:1" x14ac:dyDescent="0.2">
      <c r="A2641" s="10"/>
    </row>
    <row r="2642" spans="1:1" x14ac:dyDescent="0.2">
      <c r="A2642" s="10"/>
    </row>
    <row r="2643" spans="1:1" x14ac:dyDescent="0.2">
      <c r="A2643" s="10"/>
    </row>
    <row r="2644" spans="1:1" x14ac:dyDescent="0.2">
      <c r="A2644" s="10"/>
    </row>
    <row r="2645" spans="1:1" x14ac:dyDescent="0.2">
      <c r="A2645" s="10"/>
    </row>
    <row r="2646" spans="1:1" x14ac:dyDescent="0.2">
      <c r="A2646" s="10"/>
    </row>
    <row r="2647" spans="1:1" x14ac:dyDescent="0.2">
      <c r="A2647" s="10"/>
    </row>
    <row r="2648" spans="1:1" x14ac:dyDescent="0.2">
      <c r="A2648" s="10"/>
    </row>
    <row r="2649" spans="1:1" x14ac:dyDescent="0.2">
      <c r="A2649" s="10"/>
    </row>
    <row r="2650" spans="1:1" x14ac:dyDescent="0.2">
      <c r="A2650" s="10"/>
    </row>
    <row r="2651" spans="1:1" x14ac:dyDescent="0.2">
      <c r="A2651" s="10"/>
    </row>
    <row r="2652" spans="1:1" x14ac:dyDescent="0.2">
      <c r="A2652" s="10"/>
    </row>
    <row r="2653" spans="1:1" x14ac:dyDescent="0.2">
      <c r="A2653" s="10"/>
    </row>
    <row r="2654" spans="1:1" x14ac:dyDescent="0.2">
      <c r="A2654" s="10"/>
    </row>
    <row r="2655" spans="1:1" x14ac:dyDescent="0.2">
      <c r="A2655" s="10"/>
    </row>
    <row r="2656" spans="1:1" x14ac:dyDescent="0.2">
      <c r="A2656" s="10"/>
    </row>
    <row r="2657" spans="1:1" x14ac:dyDescent="0.2">
      <c r="A2657" s="10"/>
    </row>
    <row r="2658" spans="1:1" x14ac:dyDescent="0.2">
      <c r="A2658" s="10"/>
    </row>
    <row r="2659" spans="1:1" x14ac:dyDescent="0.2">
      <c r="A2659" s="10"/>
    </row>
    <row r="2660" spans="1:1" x14ac:dyDescent="0.2">
      <c r="A2660" s="10"/>
    </row>
    <row r="2661" spans="1:1" x14ac:dyDescent="0.2">
      <c r="A2661" s="10"/>
    </row>
    <row r="2662" spans="1:1" x14ac:dyDescent="0.2">
      <c r="A2662" s="10"/>
    </row>
    <row r="2663" spans="1:1" x14ac:dyDescent="0.2">
      <c r="A2663" s="10"/>
    </row>
    <row r="2664" spans="1:1" x14ac:dyDescent="0.2">
      <c r="A2664" s="10"/>
    </row>
    <row r="2665" spans="1:1" x14ac:dyDescent="0.2">
      <c r="A2665" s="10"/>
    </row>
    <row r="2666" spans="1:1" x14ac:dyDescent="0.2">
      <c r="A2666" s="10"/>
    </row>
    <row r="2667" spans="1:1" x14ac:dyDescent="0.2">
      <c r="A2667" s="10"/>
    </row>
    <row r="2668" spans="1:1" x14ac:dyDescent="0.2">
      <c r="A2668" s="10"/>
    </row>
    <row r="2669" spans="1:1" x14ac:dyDescent="0.2">
      <c r="A2669" s="10"/>
    </row>
    <row r="2670" spans="1:1" x14ac:dyDescent="0.2">
      <c r="A2670" s="10"/>
    </row>
    <row r="2671" spans="1:1" x14ac:dyDescent="0.2">
      <c r="A2671" s="10"/>
    </row>
    <row r="2672" spans="1:1" x14ac:dyDescent="0.2">
      <c r="A2672" s="10"/>
    </row>
    <row r="2673" spans="1:1" x14ac:dyDescent="0.2">
      <c r="A2673" s="10"/>
    </row>
    <row r="2674" spans="1:1" x14ac:dyDescent="0.2">
      <c r="A2674" s="10"/>
    </row>
    <row r="2675" spans="1:1" x14ac:dyDescent="0.2">
      <c r="A2675" s="10"/>
    </row>
    <row r="2676" spans="1:1" x14ac:dyDescent="0.2">
      <c r="A2676" s="10"/>
    </row>
    <row r="2677" spans="1:1" x14ac:dyDescent="0.2">
      <c r="A2677" s="10"/>
    </row>
    <row r="2678" spans="1:1" x14ac:dyDescent="0.2">
      <c r="A2678" s="10"/>
    </row>
    <row r="2679" spans="1:1" x14ac:dyDescent="0.2">
      <c r="A2679" s="10"/>
    </row>
    <row r="2680" spans="1:1" x14ac:dyDescent="0.2">
      <c r="A2680" s="10"/>
    </row>
    <row r="2681" spans="1:1" x14ac:dyDescent="0.2">
      <c r="A2681" s="10"/>
    </row>
    <row r="2682" spans="1:1" x14ac:dyDescent="0.2">
      <c r="A2682" s="10"/>
    </row>
    <row r="2683" spans="1:1" x14ac:dyDescent="0.2">
      <c r="A2683" s="10"/>
    </row>
    <row r="2684" spans="1:1" x14ac:dyDescent="0.2">
      <c r="A2684" s="10"/>
    </row>
    <row r="2685" spans="1:1" x14ac:dyDescent="0.2">
      <c r="A2685" s="10"/>
    </row>
    <row r="2686" spans="1:1" x14ac:dyDescent="0.2">
      <c r="A2686" s="10"/>
    </row>
    <row r="2687" spans="1:1" x14ac:dyDescent="0.2">
      <c r="A2687" s="10"/>
    </row>
    <row r="2688" spans="1:1" x14ac:dyDescent="0.2">
      <c r="A2688" s="10"/>
    </row>
    <row r="2689" spans="1:1" x14ac:dyDescent="0.2">
      <c r="A2689" s="10"/>
    </row>
    <row r="2690" spans="1:1" x14ac:dyDescent="0.2">
      <c r="A2690" s="10"/>
    </row>
    <row r="2691" spans="1:1" x14ac:dyDescent="0.2">
      <c r="A2691" s="10"/>
    </row>
    <row r="2692" spans="1:1" x14ac:dyDescent="0.2">
      <c r="A2692" s="10"/>
    </row>
    <row r="2693" spans="1:1" x14ac:dyDescent="0.2">
      <c r="A2693" s="10"/>
    </row>
    <row r="2694" spans="1:1" x14ac:dyDescent="0.2">
      <c r="A2694" s="10"/>
    </row>
    <row r="2695" spans="1:1" x14ac:dyDescent="0.2">
      <c r="A2695" s="10"/>
    </row>
    <row r="2696" spans="1:1" x14ac:dyDescent="0.2">
      <c r="A2696" s="10"/>
    </row>
    <row r="2697" spans="1:1" x14ac:dyDescent="0.2">
      <c r="A2697" s="10"/>
    </row>
    <row r="2698" spans="1:1" x14ac:dyDescent="0.2">
      <c r="A2698" s="10"/>
    </row>
    <row r="2699" spans="1:1" x14ac:dyDescent="0.2">
      <c r="A2699" s="10"/>
    </row>
    <row r="2700" spans="1:1" x14ac:dyDescent="0.2">
      <c r="A2700" s="10"/>
    </row>
    <row r="2701" spans="1:1" x14ac:dyDescent="0.2">
      <c r="A2701" s="10"/>
    </row>
    <row r="2702" spans="1:1" x14ac:dyDescent="0.2">
      <c r="A2702" s="10"/>
    </row>
    <row r="2703" spans="1:1" x14ac:dyDescent="0.2">
      <c r="A2703" s="10"/>
    </row>
    <row r="2704" spans="1:1" x14ac:dyDescent="0.2">
      <c r="A2704" s="10"/>
    </row>
    <row r="2705" spans="1:1" x14ac:dyDescent="0.2">
      <c r="A2705" s="10"/>
    </row>
    <row r="2706" spans="1:1" x14ac:dyDescent="0.2">
      <c r="A2706" s="10"/>
    </row>
    <row r="2707" spans="1:1" x14ac:dyDescent="0.2">
      <c r="A2707" s="10"/>
    </row>
    <row r="2708" spans="1:1" x14ac:dyDescent="0.2">
      <c r="A2708" s="10"/>
    </row>
    <row r="2709" spans="1:1" x14ac:dyDescent="0.2">
      <c r="A2709" s="10"/>
    </row>
    <row r="2710" spans="1:1" x14ac:dyDescent="0.2">
      <c r="A2710" s="10"/>
    </row>
    <row r="2711" spans="1:1" x14ac:dyDescent="0.2">
      <c r="A2711" s="10"/>
    </row>
    <row r="2712" spans="1:1" x14ac:dyDescent="0.2">
      <c r="A2712" s="10"/>
    </row>
    <row r="2713" spans="1:1" x14ac:dyDescent="0.2">
      <c r="A2713" s="10"/>
    </row>
    <row r="2714" spans="1:1" x14ac:dyDescent="0.2">
      <c r="A2714" s="10"/>
    </row>
    <row r="2715" spans="1:1" x14ac:dyDescent="0.2">
      <c r="A2715" s="10"/>
    </row>
    <row r="2716" spans="1:1" x14ac:dyDescent="0.2">
      <c r="A2716" s="10"/>
    </row>
    <row r="2717" spans="1:1" x14ac:dyDescent="0.2">
      <c r="A2717" s="10"/>
    </row>
    <row r="2718" spans="1:1" x14ac:dyDescent="0.2">
      <c r="A2718" s="10"/>
    </row>
    <row r="2719" spans="1:1" x14ac:dyDescent="0.2">
      <c r="A2719" s="10"/>
    </row>
    <row r="2720" spans="1:1" x14ac:dyDescent="0.2">
      <c r="A2720" s="10"/>
    </row>
    <row r="2721" spans="1:1" x14ac:dyDescent="0.2">
      <c r="A2721" s="10"/>
    </row>
    <row r="2722" spans="1:1" x14ac:dyDescent="0.2">
      <c r="A2722" s="10"/>
    </row>
    <row r="2723" spans="1:1" x14ac:dyDescent="0.2">
      <c r="A2723" s="10"/>
    </row>
    <row r="2724" spans="1:1" x14ac:dyDescent="0.2">
      <c r="A2724" s="10"/>
    </row>
    <row r="2725" spans="1:1" x14ac:dyDescent="0.2">
      <c r="A2725" s="10"/>
    </row>
    <row r="2726" spans="1:1" x14ac:dyDescent="0.2">
      <c r="A2726" s="10"/>
    </row>
    <row r="2727" spans="1:1" x14ac:dyDescent="0.2">
      <c r="A2727" s="10"/>
    </row>
    <row r="2728" spans="1:1" x14ac:dyDescent="0.2">
      <c r="A2728" s="10"/>
    </row>
    <row r="2729" spans="1:1" x14ac:dyDescent="0.2">
      <c r="A2729" s="10"/>
    </row>
    <row r="2730" spans="1:1" x14ac:dyDescent="0.2">
      <c r="A2730" s="10"/>
    </row>
    <row r="2731" spans="1:1" x14ac:dyDescent="0.2">
      <c r="A2731" s="10"/>
    </row>
    <row r="2732" spans="1:1" x14ac:dyDescent="0.2">
      <c r="A2732" s="10"/>
    </row>
    <row r="2733" spans="1:1" x14ac:dyDescent="0.2">
      <c r="A2733" s="10"/>
    </row>
    <row r="2734" spans="1:1" x14ac:dyDescent="0.2">
      <c r="A2734" s="10"/>
    </row>
    <row r="2735" spans="1:1" x14ac:dyDescent="0.2">
      <c r="A2735" s="10"/>
    </row>
    <row r="2736" spans="1:1" x14ac:dyDescent="0.2">
      <c r="A2736" s="10"/>
    </row>
    <row r="2737" spans="1:1" x14ac:dyDescent="0.2">
      <c r="A2737" s="10"/>
    </row>
    <row r="2738" spans="1:1" x14ac:dyDescent="0.2">
      <c r="A2738" s="10"/>
    </row>
    <row r="2739" spans="1:1" x14ac:dyDescent="0.2">
      <c r="A2739" s="10"/>
    </row>
    <row r="2740" spans="1:1" x14ac:dyDescent="0.2">
      <c r="A2740" s="10"/>
    </row>
    <row r="2741" spans="1:1" x14ac:dyDescent="0.2">
      <c r="A2741" s="10"/>
    </row>
    <row r="2742" spans="1:1" x14ac:dyDescent="0.2">
      <c r="A2742" s="10"/>
    </row>
    <row r="2743" spans="1:1" x14ac:dyDescent="0.2">
      <c r="A2743" s="10"/>
    </row>
    <row r="2744" spans="1:1" x14ac:dyDescent="0.2">
      <c r="A2744" s="10"/>
    </row>
    <row r="2745" spans="1:1" x14ac:dyDescent="0.2">
      <c r="A2745" s="10"/>
    </row>
    <row r="2746" spans="1:1" x14ac:dyDescent="0.2">
      <c r="A2746" s="10"/>
    </row>
    <row r="2747" spans="1:1" x14ac:dyDescent="0.2">
      <c r="A2747" s="10"/>
    </row>
    <row r="2748" spans="1:1" x14ac:dyDescent="0.2">
      <c r="A2748" s="10"/>
    </row>
    <row r="2749" spans="1:1" x14ac:dyDescent="0.2">
      <c r="A2749" s="10"/>
    </row>
    <row r="2750" spans="1:1" x14ac:dyDescent="0.2">
      <c r="A2750" s="10"/>
    </row>
    <row r="2751" spans="1:1" x14ac:dyDescent="0.2">
      <c r="A2751" s="10"/>
    </row>
    <row r="2752" spans="1:1" x14ac:dyDescent="0.2">
      <c r="A2752" s="10"/>
    </row>
    <row r="2753" spans="1:1" x14ac:dyDescent="0.2">
      <c r="A2753" s="10"/>
    </row>
    <row r="2754" spans="1:1" x14ac:dyDescent="0.2">
      <c r="A2754" s="10"/>
    </row>
    <row r="2755" spans="1:1" x14ac:dyDescent="0.2">
      <c r="A2755" s="10"/>
    </row>
    <row r="2756" spans="1:1" x14ac:dyDescent="0.2">
      <c r="A2756" s="10"/>
    </row>
    <row r="2757" spans="1:1" x14ac:dyDescent="0.2">
      <c r="A2757" s="10"/>
    </row>
    <row r="2758" spans="1:1" x14ac:dyDescent="0.2">
      <c r="A2758" s="10"/>
    </row>
    <row r="2759" spans="1:1" x14ac:dyDescent="0.2">
      <c r="A2759" s="10"/>
    </row>
    <row r="2760" spans="1:1" x14ac:dyDescent="0.2">
      <c r="A2760" s="10"/>
    </row>
    <row r="2761" spans="1:1" x14ac:dyDescent="0.2">
      <c r="A2761" s="10"/>
    </row>
    <row r="2762" spans="1:1" x14ac:dyDescent="0.2">
      <c r="A2762" s="10"/>
    </row>
    <row r="2763" spans="1:1" x14ac:dyDescent="0.2">
      <c r="A2763" s="10"/>
    </row>
    <row r="2764" spans="1:1" x14ac:dyDescent="0.2">
      <c r="A2764" s="10"/>
    </row>
    <row r="2765" spans="1:1" x14ac:dyDescent="0.2">
      <c r="A2765" s="10"/>
    </row>
    <row r="2766" spans="1:1" x14ac:dyDescent="0.2">
      <c r="A2766" s="10"/>
    </row>
    <row r="2767" spans="1:1" x14ac:dyDescent="0.2">
      <c r="A2767" s="10"/>
    </row>
    <row r="2768" spans="1:1" x14ac:dyDescent="0.2">
      <c r="A2768" s="10"/>
    </row>
    <row r="2769" spans="1:1" x14ac:dyDescent="0.2">
      <c r="A2769" s="10"/>
    </row>
    <row r="2770" spans="1:1" x14ac:dyDescent="0.2">
      <c r="A2770" s="10"/>
    </row>
    <row r="2771" spans="1:1" x14ac:dyDescent="0.2">
      <c r="A2771" s="10"/>
    </row>
    <row r="2772" spans="1:1" x14ac:dyDescent="0.2">
      <c r="A2772" s="10"/>
    </row>
    <row r="2773" spans="1:1" x14ac:dyDescent="0.2">
      <c r="A2773" s="10"/>
    </row>
    <row r="2774" spans="1:1" x14ac:dyDescent="0.2">
      <c r="A2774" s="10"/>
    </row>
    <row r="2775" spans="1:1" x14ac:dyDescent="0.2">
      <c r="A2775" s="10"/>
    </row>
    <row r="2776" spans="1:1" x14ac:dyDescent="0.2">
      <c r="A2776" s="10"/>
    </row>
    <row r="2777" spans="1:1" x14ac:dyDescent="0.2">
      <c r="A2777" s="10"/>
    </row>
    <row r="2778" spans="1:1" x14ac:dyDescent="0.2">
      <c r="A2778" s="10"/>
    </row>
    <row r="2779" spans="1:1" x14ac:dyDescent="0.2">
      <c r="A2779" s="10"/>
    </row>
    <row r="2780" spans="1:1" x14ac:dyDescent="0.2">
      <c r="A2780" s="10"/>
    </row>
    <row r="2781" spans="1:1" x14ac:dyDescent="0.2">
      <c r="A2781" s="10"/>
    </row>
    <row r="2782" spans="1:1" x14ac:dyDescent="0.2">
      <c r="A2782" s="10"/>
    </row>
    <row r="2783" spans="1:1" x14ac:dyDescent="0.2">
      <c r="A2783" s="10"/>
    </row>
    <row r="2784" spans="1:1" x14ac:dyDescent="0.2">
      <c r="A2784" s="10"/>
    </row>
    <row r="2785" spans="1:1" x14ac:dyDescent="0.2">
      <c r="A2785" s="10"/>
    </row>
    <row r="2786" spans="1:1" x14ac:dyDescent="0.2">
      <c r="A2786" s="10"/>
    </row>
    <row r="2787" spans="1:1" x14ac:dyDescent="0.2">
      <c r="A2787" s="10"/>
    </row>
    <row r="2788" spans="1:1" x14ac:dyDescent="0.2">
      <c r="A2788" s="10"/>
    </row>
    <row r="2789" spans="1:1" x14ac:dyDescent="0.2">
      <c r="A2789" s="10"/>
    </row>
    <row r="2790" spans="1:1" x14ac:dyDescent="0.2">
      <c r="A2790" s="10"/>
    </row>
    <row r="2791" spans="1:1" x14ac:dyDescent="0.2">
      <c r="A2791" s="10"/>
    </row>
    <row r="2792" spans="1:1" x14ac:dyDescent="0.2">
      <c r="A2792" s="10"/>
    </row>
    <row r="2793" spans="1:1" x14ac:dyDescent="0.2">
      <c r="A2793" s="10"/>
    </row>
    <row r="2794" spans="1:1" x14ac:dyDescent="0.2">
      <c r="A2794" s="10"/>
    </row>
    <row r="2795" spans="1:1" x14ac:dyDescent="0.2">
      <c r="A2795" s="10"/>
    </row>
    <row r="2796" spans="1:1" x14ac:dyDescent="0.2">
      <c r="A2796" s="10"/>
    </row>
    <row r="2797" spans="1:1" x14ac:dyDescent="0.2">
      <c r="A2797" s="10"/>
    </row>
    <row r="2798" spans="1:1" x14ac:dyDescent="0.2">
      <c r="A2798" s="10"/>
    </row>
    <row r="2799" spans="1:1" x14ac:dyDescent="0.2">
      <c r="A2799" s="10"/>
    </row>
    <row r="2800" spans="1:1" x14ac:dyDescent="0.2">
      <c r="A2800" s="10"/>
    </row>
    <row r="2801" spans="1:1" x14ac:dyDescent="0.2">
      <c r="A2801" s="10"/>
    </row>
    <row r="2802" spans="1:1" x14ac:dyDescent="0.2">
      <c r="A2802" s="10"/>
    </row>
    <row r="2803" spans="1:1" x14ac:dyDescent="0.2">
      <c r="A2803" s="10"/>
    </row>
    <row r="2804" spans="1:1" x14ac:dyDescent="0.2">
      <c r="A2804" s="10"/>
    </row>
    <row r="2805" spans="1:1" x14ac:dyDescent="0.2">
      <c r="A2805" s="10"/>
    </row>
    <row r="2806" spans="1:1" x14ac:dyDescent="0.2">
      <c r="A2806" s="10"/>
    </row>
    <row r="2807" spans="1:1" x14ac:dyDescent="0.2">
      <c r="A2807" s="10"/>
    </row>
    <row r="2808" spans="1:1" x14ac:dyDescent="0.2">
      <c r="A2808" s="10"/>
    </row>
    <row r="2809" spans="1:1" x14ac:dyDescent="0.2">
      <c r="A2809" s="10"/>
    </row>
    <row r="2810" spans="1:1" x14ac:dyDescent="0.2">
      <c r="A2810" s="10"/>
    </row>
    <row r="2811" spans="1:1" x14ac:dyDescent="0.2">
      <c r="A2811" s="10"/>
    </row>
    <row r="2812" spans="1:1" x14ac:dyDescent="0.2">
      <c r="A2812" s="10"/>
    </row>
    <row r="2813" spans="1:1" x14ac:dyDescent="0.2">
      <c r="A2813" s="10"/>
    </row>
    <row r="2814" spans="1:1" x14ac:dyDescent="0.2">
      <c r="A2814" s="10"/>
    </row>
    <row r="2815" spans="1:1" x14ac:dyDescent="0.2">
      <c r="A2815" s="10"/>
    </row>
    <row r="2816" spans="1:1" x14ac:dyDescent="0.2">
      <c r="A2816" s="10"/>
    </row>
    <row r="2817" spans="1:1" x14ac:dyDescent="0.2">
      <c r="A2817" s="10"/>
    </row>
    <row r="2818" spans="1:1" x14ac:dyDescent="0.2">
      <c r="A2818" s="10"/>
    </row>
    <row r="2819" spans="1:1" x14ac:dyDescent="0.2">
      <c r="A2819" s="10"/>
    </row>
    <row r="2820" spans="1:1" x14ac:dyDescent="0.2">
      <c r="A2820" s="10"/>
    </row>
    <row r="2821" spans="1:1" x14ac:dyDescent="0.2">
      <c r="A2821" s="10"/>
    </row>
    <row r="2822" spans="1:1" x14ac:dyDescent="0.2">
      <c r="A2822" s="10"/>
    </row>
    <row r="2823" spans="1:1" x14ac:dyDescent="0.2">
      <c r="A2823" s="10"/>
    </row>
    <row r="2824" spans="1:1" x14ac:dyDescent="0.2">
      <c r="A2824" s="10"/>
    </row>
    <row r="2825" spans="1:1" x14ac:dyDescent="0.2">
      <c r="A2825" s="10"/>
    </row>
    <row r="2826" spans="1:1" x14ac:dyDescent="0.2">
      <c r="A2826" s="10"/>
    </row>
    <row r="2827" spans="1:1" x14ac:dyDescent="0.2">
      <c r="A2827" s="10"/>
    </row>
    <row r="2828" spans="1:1" x14ac:dyDescent="0.2">
      <c r="A2828" s="10"/>
    </row>
    <row r="2829" spans="1:1" x14ac:dyDescent="0.2">
      <c r="A2829" s="10"/>
    </row>
    <row r="2830" spans="1:1" x14ac:dyDescent="0.2">
      <c r="A2830" s="10"/>
    </row>
    <row r="2831" spans="1:1" x14ac:dyDescent="0.2">
      <c r="A2831" s="10"/>
    </row>
    <row r="2832" spans="1:1" x14ac:dyDescent="0.2">
      <c r="A2832" s="10"/>
    </row>
    <row r="2833" spans="1:1" x14ac:dyDescent="0.2">
      <c r="A2833" s="10"/>
    </row>
    <row r="2834" spans="1:1" x14ac:dyDescent="0.2">
      <c r="A2834" s="10"/>
    </row>
    <row r="2835" spans="1:1" x14ac:dyDescent="0.2">
      <c r="A2835" s="10"/>
    </row>
    <row r="2836" spans="1:1" x14ac:dyDescent="0.2">
      <c r="A2836" s="10"/>
    </row>
    <row r="2837" spans="1:1" x14ac:dyDescent="0.2">
      <c r="A2837" s="10"/>
    </row>
    <row r="2838" spans="1:1" x14ac:dyDescent="0.2">
      <c r="A2838" s="10"/>
    </row>
    <row r="2839" spans="1:1" x14ac:dyDescent="0.2">
      <c r="A2839" s="10"/>
    </row>
    <row r="2840" spans="1:1" x14ac:dyDescent="0.2">
      <c r="A2840" s="10"/>
    </row>
    <row r="2841" spans="1:1" x14ac:dyDescent="0.2">
      <c r="A2841" s="10"/>
    </row>
    <row r="2842" spans="1:1" x14ac:dyDescent="0.2">
      <c r="A2842" s="10"/>
    </row>
    <row r="2843" spans="1:1" x14ac:dyDescent="0.2">
      <c r="A2843" s="10"/>
    </row>
    <row r="2844" spans="1:1" x14ac:dyDescent="0.2">
      <c r="A2844" s="10"/>
    </row>
    <row r="2845" spans="1:1" x14ac:dyDescent="0.2">
      <c r="A2845" s="10"/>
    </row>
    <row r="2846" spans="1:1" x14ac:dyDescent="0.2">
      <c r="A2846" s="10"/>
    </row>
    <row r="2847" spans="1:1" x14ac:dyDescent="0.2">
      <c r="A2847" s="10"/>
    </row>
    <row r="2848" spans="1:1" x14ac:dyDescent="0.2">
      <c r="A2848" s="10"/>
    </row>
    <row r="2849" spans="1:1" x14ac:dyDescent="0.2">
      <c r="A2849" s="10"/>
    </row>
    <row r="2850" spans="1:1" x14ac:dyDescent="0.2">
      <c r="A2850" s="10"/>
    </row>
    <row r="2851" spans="1:1" x14ac:dyDescent="0.2">
      <c r="A2851" s="10"/>
    </row>
    <row r="2852" spans="1:1" x14ac:dyDescent="0.2">
      <c r="A2852" s="10"/>
    </row>
    <row r="2853" spans="1:1" x14ac:dyDescent="0.2">
      <c r="A2853" s="10"/>
    </row>
    <row r="2854" spans="1:1" x14ac:dyDescent="0.2">
      <c r="A2854" s="10"/>
    </row>
    <row r="2855" spans="1:1" x14ac:dyDescent="0.2">
      <c r="A2855" s="10"/>
    </row>
    <row r="2856" spans="1:1" x14ac:dyDescent="0.2">
      <c r="A2856" s="10"/>
    </row>
    <row r="2857" spans="1:1" x14ac:dyDescent="0.2">
      <c r="A2857" s="10"/>
    </row>
    <row r="2858" spans="1:1" x14ac:dyDescent="0.2">
      <c r="A2858" s="10"/>
    </row>
    <row r="2859" spans="1:1" x14ac:dyDescent="0.2">
      <c r="A2859" s="10"/>
    </row>
    <row r="2860" spans="1:1" x14ac:dyDescent="0.2">
      <c r="A2860" s="10"/>
    </row>
    <row r="2861" spans="1:1" x14ac:dyDescent="0.2">
      <c r="A2861" s="10"/>
    </row>
    <row r="2862" spans="1:1" x14ac:dyDescent="0.2">
      <c r="A2862" s="10"/>
    </row>
    <row r="2863" spans="1:1" x14ac:dyDescent="0.2">
      <c r="A2863" s="10"/>
    </row>
    <row r="2864" spans="1:1" x14ac:dyDescent="0.2">
      <c r="A2864" s="10"/>
    </row>
    <row r="2865" spans="1:1" x14ac:dyDescent="0.2">
      <c r="A2865" s="10"/>
    </row>
    <row r="2866" spans="1:1" x14ac:dyDescent="0.2">
      <c r="A2866" s="10"/>
    </row>
    <row r="2867" spans="1:1" x14ac:dyDescent="0.2">
      <c r="A2867" s="10"/>
    </row>
    <row r="2868" spans="1:1" x14ac:dyDescent="0.2">
      <c r="A2868" s="10"/>
    </row>
    <row r="2869" spans="1:1" x14ac:dyDescent="0.2">
      <c r="A2869" s="10"/>
    </row>
    <row r="2870" spans="1:1" x14ac:dyDescent="0.2">
      <c r="A2870" s="10"/>
    </row>
    <row r="2871" spans="1:1" x14ac:dyDescent="0.2">
      <c r="A2871" s="10"/>
    </row>
    <row r="2872" spans="1:1" x14ac:dyDescent="0.2">
      <c r="A2872" s="10"/>
    </row>
    <row r="2873" spans="1:1" x14ac:dyDescent="0.2">
      <c r="A2873" s="10"/>
    </row>
    <row r="2874" spans="1:1" x14ac:dyDescent="0.2">
      <c r="A2874" s="10"/>
    </row>
    <row r="2875" spans="1:1" x14ac:dyDescent="0.2">
      <c r="A2875" s="10"/>
    </row>
    <row r="2876" spans="1:1" x14ac:dyDescent="0.2">
      <c r="A2876" s="10"/>
    </row>
    <row r="2877" spans="1:1" x14ac:dyDescent="0.2">
      <c r="A2877" s="10"/>
    </row>
    <row r="2878" spans="1:1" x14ac:dyDescent="0.2">
      <c r="A2878" s="10"/>
    </row>
    <row r="2879" spans="1:1" x14ac:dyDescent="0.2">
      <c r="A2879" s="10"/>
    </row>
    <row r="2880" spans="1:1" x14ac:dyDescent="0.2">
      <c r="A2880" s="10"/>
    </row>
    <row r="2881" spans="1:1" x14ac:dyDescent="0.2">
      <c r="A2881" s="10"/>
    </row>
    <row r="2882" spans="1:1" x14ac:dyDescent="0.2">
      <c r="A2882" s="10"/>
    </row>
    <row r="2883" spans="1:1" x14ac:dyDescent="0.2">
      <c r="A2883" s="10"/>
    </row>
    <row r="2884" spans="1:1" x14ac:dyDescent="0.2">
      <c r="A2884" s="10"/>
    </row>
    <row r="2885" spans="1:1" x14ac:dyDescent="0.2">
      <c r="A2885" s="10"/>
    </row>
    <row r="2886" spans="1:1" x14ac:dyDescent="0.2">
      <c r="A2886" s="10"/>
    </row>
    <row r="2887" spans="1:1" x14ac:dyDescent="0.2">
      <c r="A2887" s="10"/>
    </row>
    <row r="2888" spans="1:1" x14ac:dyDescent="0.2">
      <c r="A2888" s="10"/>
    </row>
    <row r="2889" spans="1:1" x14ac:dyDescent="0.2">
      <c r="A2889" s="10"/>
    </row>
    <row r="2890" spans="1:1" x14ac:dyDescent="0.2">
      <c r="A2890" s="10"/>
    </row>
    <row r="2891" spans="1:1" x14ac:dyDescent="0.2">
      <c r="A2891" s="10"/>
    </row>
    <row r="2892" spans="1:1" x14ac:dyDescent="0.2">
      <c r="A2892" s="10"/>
    </row>
    <row r="2893" spans="1:1" x14ac:dyDescent="0.2">
      <c r="A2893" s="10"/>
    </row>
    <row r="2894" spans="1:1" x14ac:dyDescent="0.2">
      <c r="A2894" s="10"/>
    </row>
    <row r="2895" spans="1:1" x14ac:dyDescent="0.2">
      <c r="A2895" s="10"/>
    </row>
    <row r="2896" spans="1:1" x14ac:dyDescent="0.2">
      <c r="A2896" s="10"/>
    </row>
    <row r="2897" spans="1:1" x14ac:dyDescent="0.2">
      <c r="A2897" s="10"/>
    </row>
    <row r="2898" spans="1:1" x14ac:dyDescent="0.2">
      <c r="A2898" s="10"/>
    </row>
    <row r="2899" spans="1:1" x14ac:dyDescent="0.2">
      <c r="A2899" s="10"/>
    </row>
    <row r="2900" spans="1:1" x14ac:dyDescent="0.2">
      <c r="A2900" s="10"/>
    </row>
    <row r="2901" spans="1:1" x14ac:dyDescent="0.2">
      <c r="A2901" s="10"/>
    </row>
    <row r="2902" spans="1:1" x14ac:dyDescent="0.2">
      <c r="A2902" s="10"/>
    </row>
    <row r="2903" spans="1:1" x14ac:dyDescent="0.2">
      <c r="A2903" s="10"/>
    </row>
    <row r="2904" spans="1:1" x14ac:dyDescent="0.2">
      <c r="A2904" s="10"/>
    </row>
    <row r="2905" spans="1:1" x14ac:dyDescent="0.2">
      <c r="A2905" s="10"/>
    </row>
    <row r="2906" spans="1:1" x14ac:dyDescent="0.2">
      <c r="A2906" s="10"/>
    </row>
    <row r="2907" spans="1:1" x14ac:dyDescent="0.2">
      <c r="A2907" s="10"/>
    </row>
    <row r="2908" spans="1:1" x14ac:dyDescent="0.2">
      <c r="A2908" s="10"/>
    </row>
    <row r="2909" spans="1:1" x14ac:dyDescent="0.2">
      <c r="A2909" s="10"/>
    </row>
    <row r="2910" spans="1:1" x14ac:dyDescent="0.2">
      <c r="A2910" s="10"/>
    </row>
    <row r="2911" spans="1:1" x14ac:dyDescent="0.2">
      <c r="A2911" s="10"/>
    </row>
    <row r="2912" spans="1:1" x14ac:dyDescent="0.2">
      <c r="A2912" s="10"/>
    </row>
    <row r="2913" spans="1:1" x14ac:dyDescent="0.2">
      <c r="A2913" s="10"/>
    </row>
    <row r="2914" spans="1:1" x14ac:dyDescent="0.2">
      <c r="A2914" s="10"/>
    </row>
    <row r="2915" spans="1:1" x14ac:dyDescent="0.2">
      <c r="A2915" s="10"/>
    </row>
    <row r="2916" spans="1:1" x14ac:dyDescent="0.2">
      <c r="A2916" s="10"/>
    </row>
    <row r="2917" spans="1:1" x14ac:dyDescent="0.2">
      <c r="A2917" s="10"/>
    </row>
    <row r="2918" spans="1:1" x14ac:dyDescent="0.2">
      <c r="A2918" s="10"/>
    </row>
    <row r="2919" spans="1:1" x14ac:dyDescent="0.2">
      <c r="A2919" s="10"/>
    </row>
    <row r="2920" spans="1:1" x14ac:dyDescent="0.2">
      <c r="A2920" s="10"/>
    </row>
    <row r="2921" spans="1:1" x14ac:dyDescent="0.2">
      <c r="A2921" s="10"/>
    </row>
    <row r="2922" spans="1:1" x14ac:dyDescent="0.2">
      <c r="A2922" s="10"/>
    </row>
    <row r="2923" spans="1:1" x14ac:dyDescent="0.2">
      <c r="A2923" s="10"/>
    </row>
    <row r="2924" spans="1:1" x14ac:dyDescent="0.2">
      <c r="A2924" s="10"/>
    </row>
    <row r="2925" spans="1:1" x14ac:dyDescent="0.2">
      <c r="A2925" s="10"/>
    </row>
    <row r="2926" spans="1:1" x14ac:dyDescent="0.2">
      <c r="A2926" s="10"/>
    </row>
    <row r="2927" spans="1:1" x14ac:dyDescent="0.2">
      <c r="A2927" s="10"/>
    </row>
    <row r="2928" spans="1:1" x14ac:dyDescent="0.2">
      <c r="A2928" s="10"/>
    </row>
    <row r="2929" spans="1:1" x14ac:dyDescent="0.2">
      <c r="A2929" s="10"/>
    </row>
    <row r="2930" spans="1:1" x14ac:dyDescent="0.2">
      <c r="A2930" s="10"/>
    </row>
    <row r="2931" spans="1:1" x14ac:dyDescent="0.2">
      <c r="A2931" s="10"/>
    </row>
    <row r="2932" spans="1:1" x14ac:dyDescent="0.2">
      <c r="A2932" s="10"/>
    </row>
    <row r="2933" spans="1:1" x14ac:dyDescent="0.2">
      <c r="A2933" s="10"/>
    </row>
    <row r="2934" spans="1:1" x14ac:dyDescent="0.2">
      <c r="A2934" s="10"/>
    </row>
    <row r="2935" spans="1:1" x14ac:dyDescent="0.2">
      <c r="A2935" s="10"/>
    </row>
    <row r="2936" spans="1:1" x14ac:dyDescent="0.2">
      <c r="A2936" s="10"/>
    </row>
    <row r="2937" spans="1:1" x14ac:dyDescent="0.2">
      <c r="A2937" s="10"/>
    </row>
    <row r="2938" spans="1:1" x14ac:dyDescent="0.2">
      <c r="A2938" s="10"/>
    </row>
    <row r="2939" spans="1:1" x14ac:dyDescent="0.2">
      <c r="A2939" s="10"/>
    </row>
    <row r="2940" spans="1:1" x14ac:dyDescent="0.2">
      <c r="A2940" s="10"/>
    </row>
    <row r="2941" spans="1:1" x14ac:dyDescent="0.2">
      <c r="A2941" s="10"/>
    </row>
    <row r="2942" spans="1:1" x14ac:dyDescent="0.2">
      <c r="A2942" s="10"/>
    </row>
    <row r="2943" spans="1:1" x14ac:dyDescent="0.2">
      <c r="A2943" s="10"/>
    </row>
    <row r="2944" spans="1:1" x14ac:dyDescent="0.2">
      <c r="A2944" s="10"/>
    </row>
    <row r="2945" spans="1:1" x14ac:dyDescent="0.2">
      <c r="A2945" s="10"/>
    </row>
    <row r="2946" spans="1:1" x14ac:dyDescent="0.2">
      <c r="A2946" s="10"/>
    </row>
    <row r="2947" spans="1:1" x14ac:dyDescent="0.2">
      <c r="A2947" s="10"/>
    </row>
    <row r="2948" spans="1:1" x14ac:dyDescent="0.2">
      <c r="A2948" s="10"/>
    </row>
    <row r="2949" spans="1:1" x14ac:dyDescent="0.2">
      <c r="A2949" s="10"/>
    </row>
    <row r="2950" spans="1:1" x14ac:dyDescent="0.2">
      <c r="A2950" s="10"/>
    </row>
    <row r="2951" spans="1:1" x14ac:dyDescent="0.2">
      <c r="A2951" s="10"/>
    </row>
    <row r="2952" spans="1:1" x14ac:dyDescent="0.2">
      <c r="A2952" s="10"/>
    </row>
    <row r="2953" spans="1:1" x14ac:dyDescent="0.2">
      <c r="A2953" s="10"/>
    </row>
    <row r="2954" spans="1:1" x14ac:dyDescent="0.2">
      <c r="A2954" s="10"/>
    </row>
    <row r="2955" spans="1:1" x14ac:dyDescent="0.2">
      <c r="A2955" s="10"/>
    </row>
    <row r="2956" spans="1:1" x14ac:dyDescent="0.2">
      <c r="A2956" s="10"/>
    </row>
    <row r="2957" spans="1:1" x14ac:dyDescent="0.2">
      <c r="A2957" s="10"/>
    </row>
    <row r="2958" spans="1:1" x14ac:dyDescent="0.2">
      <c r="A2958" s="10"/>
    </row>
    <row r="2959" spans="1:1" x14ac:dyDescent="0.2">
      <c r="A2959" s="10"/>
    </row>
    <row r="2960" spans="1:1" x14ac:dyDescent="0.2">
      <c r="A2960" s="10"/>
    </row>
    <row r="2961" spans="1:1" x14ac:dyDescent="0.2">
      <c r="A2961" s="10"/>
    </row>
    <row r="2962" spans="1:1" x14ac:dyDescent="0.2">
      <c r="A2962" s="10"/>
    </row>
    <row r="2963" spans="1:1" x14ac:dyDescent="0.2">
      <c r="A2963" s="10"/>
    </row>
    <row r="2964" spans="1:1" x14ac:dyDescent="0.2">
      <c r="A2964" s="10"/>
    </row>
    <row r="2965" spans="1:1" x14ac:dyDescent="0.2">
      <c r="A2965" s="10"/>
    </row>
    <row r="2966" spans="1:1" x14ac:dyDescent="0.2">
      <c r="A2966" s="10"/>
    </row>
    <row r="2967" spans="1:1" x14ac:dyDescent="0.2">
      <c r="A2967" s="10"/>
    </row>
    <row r="2968" spans="1:1" x14ac:dyDescent="0.2">
      <c r="A2968" s="10"/>
    </row>
    <row r="2969" spans="1:1" x14ac:dyDescent="0.2">
      <c r="A2969" s="10"/>
    </row>
    <row r="2970" spans="1:1" x14ac:dyDescent="0.2">
      <c r="A2970" s="10"/>
    </row>
    <row r="2971" spans="1:1" x14ac:dyDescent="0.2">
      <c r="A2971" s="10"/>
    </row>
    <row r="2972" spans="1:1" x14ac:dyDescent="0.2">
      <c r="A2972" s="10"/>
    </row>
    <row r="2973" spans="1:1" x14ac:dyDescent="0.2">
      <c r="A2973" s="10"/>
    </row>
    <row r="2974" spans="1:1" x14ac:dyDescent="0.2">
      <c r="A2974" s="10"/>
    </row>
    <row r="2975" spans="1:1" x14ac:dyDescent="0.2">
      <c r="A2975" s="10"/>
    </row>
    <row r="2976" spans="1:1" x14ac:dyDescent="0.2">
      <c r="A2976" s="10"/>
    </row>
    <row r="2977" spans="1:1" x14ac:dyDescent="0.2">
      <c r="A2977" s="10"/>
    </row>
    <row r="2978" spans="1:1" x14ac:dyDescent="0.2">
      <c r="A2978" s="10"/>
    </row>
    <row r="2979" spans="1:1" x14ac:dyDescent="0.2">
      <c r="A2979" s="10"/>
    </row>
    <row r="2980" spans="1:1" x14ac:dyDescent="0.2">
      <c r="A2980" s="10"/>
    </row>
    <row r="2981" spans="1:1" x14ac:dyDescent="0.2">
      <c r="A2981" s="10"/>
    </row>
    <row r="2982" spans="1:1" x14ac:dyDescent="0.2">
      <c r="A2982" s="10"/>
    </row>
    <row r="2983" spans="1:1" x14ac:dyDescent="0.2">
      <c r="A2983" s="10"/>
    </row>
    <row r="2984" spans="1:1" x14ac:dyDescent="0.2">
      <c r="A2984" s="10"/>
    </row>
    <row r="2985" spans="1:1" x14ac:dyDescent="0.2">
      <c r="A2985" s="10"/>
    </row>
    <row r="2986" spans="1:1" x14ac:dyDescent="0.2">
      <c r="A2986" s="10"/>
    </row>
    <row r="2987" spans="1:1" x14ac:dyDescent="0.2">
      <c r="A2987" s="10"/>
    </row>
    <row r="2988" spans="1:1" x14ac:dyDescent="0.2">
      <c r="A2988" s="10"/>
    </row>
    <row r="2989" spans="1:1" x14ac:dyDescent="0.2">
      <c r="A2989" s="10"/>
    </row>
    <row r="2990" spans="1:1" x14ac:dyDescent="0.2">
      <c r="A2990" s="10"/>
    </row>
    <row r="2991" spans="1:1" x14ac:dyDescent="0.2">
      <c r="A2991" s="10"/>
    </row>
    <row r="2992" spans="1:1" x14ac:dyDescent="0.2">
      <c r="A2992" s="10"/>
    </row>
    <row r="2993" spans="1:1" x14ac:dyDescent="0.2">
      <c r="A2993" s="10"/>
    </row>
    <row r="2994" spans="1:1" x14ac:dyDescent="0.2">
      <c r="A2994" s="10"/>
    </row>
    <row r="2995" spans="1:1" x14ac:dyDescent="0.2">
      <c r="A2995" s="10"/>
    </row>
    <row r="2996" spans="1:1" x14ac:dyDescent="0.2">
      <c r="A2996" s="10"/>
    </row>
    <row r="2997" spans="1:1" x14ac:dyDescent="0.2">
      <c r="A2997" s="10"/>
    </row>
    <row r="2998" spans="1:1" x14ac:dyDescent="0.2">
      <c r="A2998" s="10"/>
    </row>
    <row r="2999" spans="1:1" x14ac:dyDescent="0.2">
      <c r="A2999" s="10"/>
    </row>
    <row r="3000" spans="1:1" x14ac:dyDescent="0.2">
      <c r="A3000" s="10"/>
    </row>
    <row r="3001" spans="1:1" x14ac:dyDescent="0.2">
      <c r="A3001" s="10"/>
    </row>
    <row r="3002" spans="1:1" x14ac:dyDescent="0.2">
      <c r="A3002" s="10"/>
    </row>
    <row r="3003" spans="1:1" x14ac:dyDescent="0.2">
      <c r="A3003" s="10"/>
    </row>
    <row r="3004" spans="1:1" x14ac:dyDescent="0.2">
      <c r="A3004" s="10"/>
    </row>
    <row r="3005" spans="1:1" x14ac:dyDescent="0.2">
      <c r="A3005" s="10"/>
    </row>
    <row r="3006" spans="1:1" x14ac:dyDescent="0.2">
      <c r="A3006" s="10"/>
    </row>
    <row r="3007" spans="1:1" x14ac:dyDescent="0.2">
      <c r="A3007" s="10"/>
    </row>
    <row r="3008" spans="1:1" x14ac:dyDescent="0.2">
      <c r="A3008" s="10"/>
    </row>
    <row r="3009" spans="1:1" x14ac:dyDescent="0.2">
      <c r="A3009" s="10"/>
    </row>
    <row r="3010" spans="1:1" x14ac:dyDescent="0.2">
      <c r="A3010" s="10"/>
    </row>
    <row r="3011" spans="1:1" x14ac:dyDescent="0.2">
      <c r="A3011" s="10"/>
    </row>
    <row r="3012" spans="1:1" x14ac:dyDescent="0.2">
      <c r="A3012" s="10"/>
    </row>
    <row r="3013" spans="1:1" x14ac:dyDescent="0.2">
      <c r="A3013" s="10"/>
    </row>
    <row r="3014" spans="1:1" x14ac:dyDescent="0.2">
      <c r="A3014" s="10"/>
    </row>
    <row r="3015" spans="1:1" x14ac:dyDescent="0.2">
      <c r="A3015" s="10"/>
    </row>
    <row r="3016" spans="1:1" x14ac:dyDescent="0.2">
      <c r="A3016" s="10"/>
    </row>
    <row r="3017" spans="1:1" x14ac:dyDescent="0.2">
      <c r="A3017" s="10"/>
    </row>
    <row r="3018" spans="1:1" x14ac:dyDescent="0.2">
      <c r="A3018" s="10"/>
    </row>
    <row r="3019" spans="1:1" x14ac:dyDescent="0.2">
      <c r="A3019" s="10"/>
    </row>
    <row r="3020" spans="1:1" x14ac:dyDescent="0.2">
      <c r="A3020" s="10"/>
    </row>
    <row r="3021" spans="1:1" x14ac:dyDescent="0.2">
      <c r="A3021" s="10"/>
    </row>
    <row r="3022" spans="1:1" x14ac:dyDescent="0.2">
      <c r="A3022" s="10"/>
    </row>
    <row r="3023" spans="1:1" x14ac:dyDescent="0.2">
      <c r="A3023" s="10"/>
    </row>
    <row r="3024" spans="1:1" x14ac:dyDescent="0.2">
      <c r="A3024" s="10"/>
    </row>
    <row r="3025" spans="1:1" x14ac:dyDescent="0.2">
      <c r="A3025" s="10"/>
    </row>
    <row r="3026" spans="1:1" x14ac:dyDescent="0.2">
      <c r="A3026" s="10"/>
    </row>
    <row r="3027" spans="1:1" x14ac:dyDescent="0.2">
      <c r="A3027" s="10"/>
    </row>
    <row r="3028" spans="1:1" x14ac:dyDescent="0.2">
      <c r="A3028" s="10"/>
    </row>
    <row r="3029" spans="1:1" x14ac:dyDescent="0.2">
      <c r="A3029" s="10"/>
    </row>
    <row r="3030" spans="1:1" x14ac:dyDescent="0.2">
      <c r="A3030" s="10"/>
    </row>
    <row r="3031" spans="1:1" x14ac:dyDescent="0.2">
      <c r="A3031" s="10"/>
    </row>
    <row r="3032" spans="1:1" x14ac:dyDescent="0.2">
      <c r="A3032" s="10"/>
    </row>
    <row r="3033" spans="1:1" x14ac:dyDescent="0.2">
      <c r="A3033" s="10"/>
    </row>
    <row r="3034" spans="1:1" x14ac:dyDescent="0.2">
      <c r="A3034" s="10"/>
    </row>
    <row r="3035" spans="1:1" x14ac:dyDescent="0.2">
      <c r="A3035" s="10"/>
    </row>
    <row r="3036" spans="1:1" x14ac:dyDescent="0.2">
      <c r="A3036" s="10"/>
    </row>
    <row r="3037" spans="1:1" x14ac:dyDescent="0.2">
      <c r="A3037" s="10"/>
    </row>
    <row r="3038" spans="1:1" x14ac:dyDescent="0.2">
      <c r="A3038" s="10"/>
    </row>
    <row r="3039" spans="1:1" x14ac:dyDescent="0.2">
      <c r="A3039" s="10"/>
    </row>
    <row r="3040" spans="1:1" x14ac:dyDescent="0.2">
      <c r="A3040" s="10"/>
    </row>
    <row r="3041" spans="1:1" x14ac:dyDescent="0.2">
      <c r="A3041" s="10"/>
    </row>
    <row r="3042" spans="1:1" x14ac:dyDescent="0.2">
      <c r="A3042" s="10"/>
    </row>
    <row r="3043" spans="1:1" x14ac:dyDescent="0.2">
      <c r="A3043" s="10"/>
    </row>
    <row r="3044" spans="1:1" x14ac:dyDescent="0.2">
      <c r="A3044" s="10"/>
    </row>
    <row r="3045" spans="1:1" x14ac:dyDescent="0.2">
      <c r="A3045" s="10"/>
    </row>
    <row r="3046" spans="1:1" x14ac:dyDescent="0.2">
      <c r="A3046" s="10"/>
    </row>
    <row r="3047" spans="1:1" x14ac:dyDescent="0.2">
      <c r="A3047" s="10"/>
    </row>
    <row r="3048" spans="1:1" x14ac:dyDescent="0.2">
      <c r="A3048" s="10"/>
    </row>
    <row r="3049" spans="1:1" x14ac:dyDescent="0.2">
      <c r="A3049" s="10"/>
    </row>
    <row r="3050" spans="1:1" x14ac:dyDescent="0.2">
      <c r="A3050" s="10"/>
    </row>
    <row r="3051" spans="1:1" x14ac:dyDescent="0.2">
      <c r="A3051" s="10"/>
    </row>
    <row r="3052" spans="1:1" x14ac:dyDescent="0.2">
      <c r="A3052" s="10"/>
    </row>
    <row r="3053" spans="1:1" x14ac:dyDescent="0.2">
      <c r="A3053" s="10"/>
    </row>
    <row r="3054" spans="1:1" x14ac:dyDescent="0.2">
      <c r="A3054" s="10"/>
    </row>
    <row r="3055" spans="1:1" x14ac:dyDescent="0.2">
      <c r="A3055" s="10"/>
    </row>
    <row r="3056" spans="1:1" x14ac:dyDescent="0.2">
      <c r="A3056" s="10"/>
    </row>
    <row r="3057" spans="1:1" x14ac:dyDescent="0.2">
      <c r="A3057" s="10"/>
    </row>
    <row r="3058" spans="1:1" x14ac:dyDescent="0.2">
      <c r="A3058" s="10"/>
    </row>
    <row r="3059" spans="1:1" x14ac:dyDescent="0.2">
      <c r="A3059" s="10"/>
    </row>
    <row r="3060" spans="1:1" x14ac:dyDescent="0.2">
      <c r="A3060" s="10"/>
    </row>
    <row r="3061" spans="1:1" x14ac:dyDescent="0.2">
      <c r="A3061" s="10"/>
    </row>
    <row r="3062" spans="1:1" x14ac:dyDescent="0.2">
      <c r="A3062" s="10"/>
    </row>
    <row r="3063" spans="1:1" x14ac:dyDescent="0.2">
      <c r="A3063" s="10"/>
    </row>
    <row r="3064" spans="1:1" x14ac:dyDescent="0.2">
      <c r="A3064" s="10"/>
    </row>
    <row r="3065" spans="1:1" x14ac:dyDescent="0.2">
      <c r="A3065" s="10"/>
    </row>
    <row r="3066" spans="1:1" x14ac:dyDescent="0.2">
      <c r="A3066" s="10"/>
    </row>
    <row r="3067" spans="1:1" x14ac:dyDescent="0.2">
      <c r="A3067" s="10"/>
    </row>
    <row r="3068" spans="1:1" x14ac:dyDescent="0.2">
      <c r="A3068" s="10"/>
    </row>
    <row r="3069" spans="1:1" x14ac:dyDescent="0.2">
      <c r="A3069" s="10"/>
    </row>
    <row r="3070" spans="1:1" x14ac:dyDescent="0.2">
      <c r="A3070" s="10"/>
    </row>
    <row r="3071" spans="1:1" x14ac:dyDescent="0.2">
      <c r="A3071" s="10"/>
    </row>
    <row r="3072" spans="1:1" x14ac:dyDescent="0.2">
      <c r="A3072" s="10"/>
    </row>
    <row r="3073" spans="1:1" x14ac:dyDescent="0.2">
      <c r="A3073" s="10"/>
    </row>
    <row r="3074" spans="1:1" x14ac:dyDescent="0.2">
      <c r="A3074" s="10"/>
    </row>
    <row r="3075" spans="1:1" x14ac:dyDescent="0.2">
      <c r="A3075" s="10"/>
    </row>
    <row r="3076" spans="1:1" x14ac:dyDescent="0.2">
      <c r="A3076" s="10"/>
    </row>
    <row r="3077" spans="1:1" x14ac:dyDescent="0.2">
      <c r="A3077" s="10"/>
    </row>
    <row r="3078" spans="1:1" x14ac:dyDescent="0.2">
      <c r="A3078" s="10"/>
    </row>
    <row r="3079" spans="1:1" x14ac:dyDescent="0.2">
      <c r="A3079" s="10"/>
    </row>
    <row r="3080" spans="1:1" x14ac:dyDescent="0.2">
      <c r="A3080" s="10"/>
    </row>
    <row r="3081" spans="1:1" x14ac:dyDescent="0.2">
      <c r="A3081" s="10"/>
    </row>
    <row r="3082" spans="1:1" x14ac:dyDescent="0.2">
      <c r="A3082" s="10"/>
    </row>
    <row r="3083" spans="1:1" x14ac:dyDescent="0.2">
      <c r="A3083" s="10"/>
    </row>
    <row r="3084" spans="1:1" x14ac:dyDescent="0.2">
      <c r="A3084" s="10"/>
    </row>
    <row r="3085" spans="1:1" x14ac:dyDescent="0.2">
      <c r="A3085" s="10"/>
    </row>
    <row r="3086" spans="1:1" x14ac:dyDescent="0.2">
      <c r="A3086" s="10"/>
    </row>
    <row r="3087" spans="1:1" x14ac:dyDescent="0.2">
      <c r="A3087" s="10"/>
    </row>
    <row r="3088" spans="1:1" x14ac:dyDescent="0.2">
      <c r="A3088" s="10"/>
    </row>
    <row r="3089" spans="1:1" x14ac:dyDescent="0.2">
      <c r="A3089" s="10"/>
    </row>
    <row r="3090" spans="1:1" x14ac:dyDescent="0.2">
      <c r="A3090" s="10"/>
    </row>
    <row r="3091" spans="1:1" x14ac:dyDescent="0.2">
      <c r="A3091" s="10"/>
    </row>
    <row r="3092" spans="1:1" x14ac:dyDescent="0.2">
      <c r="A3092" s="10"/>
    </row>
    <row r="3093" spans="1:1" x14ac:dyDescent="0.2">
      <c r="A3093" s="10"/>
    </row>
    <row r="3094" spans="1:1" x14ac:dyDescent="0.2">
      <c r="A3094" s="10"/>
    </row>
    <row r="3095" spans="1:1" x14ac:dyDescent="0.2">
      <c r="A3095" s="10"/>
    </row>
    <row r="3096" spans="1:1" x14ac:dyDescent="0.2">
      <c r="A3096" s="10"/>
    </row>
    <row r="3097" spans="1:1" x14ac:dyDescent="0.2">
      <c r="A3097" s="10"/>
    </row>
    <row r="3098" spans="1:1" x14ac:dyDescent="0.2">
      <c r="A3098" s="10"/>
    </row>
    <row r="3099" spans="1:1" x14ac:dyDescent="0.2">
      <c r="A3099" s="10"/>
    </row>
    <row r="3100" spans="1:1" x14ac:dyDescent="0.2">
      <c r="A3100" s="10"/>
    </row>
    <row r="3101" spans="1:1" x14ac:dyDescent="0.2">
      <c r="A3101" s="10"/>
    </row>
    <row r="3102" spans="1:1" x14ac:dyDescent="0.2">
      <c r="A3102" s="10"/>
    </row>
    <row r="3103" spans="1:1" x14ac:dyDescent="0.2">
      <c r="A3103" s="10"/>
    </row>
    <row r="3104" spans="1:1" x14ac:dyDescent="0.2">
      <c r="A3104" s="10"/>
    </row>
    <row r="3105" spans="1:1" x14ac:dyDescent="0.2">
      <c r="A3105" s="10"/>
    </row>
    <row r="3106" spans="1:1" x14ac:dyDescent="0.2">
      <c r="A3106" s="10"/>
    </row>
    <row r="3107" spans="1:1" x14ac:dyDescent="0.2">
      <c r="A3107" s="10"/>
    </row>
    <row r="3108" spans="1:1" x14ac:dyDescent="0.2">
      <c r="A3108" s="10"/>
    </row>
    <row r="3109" spans="1:1" x14ac:dyDescent="0.2">
      <c r="A3109" s="10"/>
    </row>
    <row r="3110" spans="1:1" x14ac:dyDescent="0.2">
      <c r="A3110" s="10"/>
    </row>
    <row r="3111" spans="1:1" x14ac:dyDescent="0.2">
      <c r="A3111" s="10"/>
    </row>
    <row r="3112" spans="1:1" x14ac:dyDescent="0.2">
      <c r="A3112" s="10"/>
    </row>
    <row r="3113" spans="1:1" x14ac:dyDescent="0.2">
      <c r="A3113" s="10"/>
    </row>
    <row r="3114" spans="1:1" x14ac:dyDescent="0.2">
      <c r="A3114" s="10"/>
    </row>
    <row r="3115" spans="1:1" x14ac:dyDescent="0.2">
      <c r="A3115" s="10"/>
    </row>
    <row r="3116" spans="1:1" x14ac:dyDescent="0.2">
      <c r="A3116" s="10"/>
    </row>
    <row r="3117" spans="1:1" x14ac:dyDescent="0.2">
      <c r="A3117" s="10"/>
    </row>
    <row r="3118" spans="1:1" x14ac:dyDescent="0.2">
      <c r="A3118" s="10"/>
    </row>
    <row r="3119" spans="1:1" x14ac:dyDescent="0.2">
      <c r="A3119" s="10"/>
    </row>
    <row r="3120" spans="1:1" x14ac:dyDescent="0.2">
      <c r="A3120" s="10"/>
    </row>
    <row r="3121" spans="1:1" x14ac:dyDescent="0.2">
      <c r="A3121" s="10"/>
    </row>
    <row r="3122" spans="1:1" x14ac:dyDescent="0.2">
      <c r="A3122" s="10"/>
    </row>
    <row r="3123" spans="1:1" x14ac:dyDescent="0.2">
      <c r="A3123" s="10"/>
    </row>
    <row r="3124" spans="1:1" x14ac:dyDescent="0.2">
      <c r="A3124" s="10"/>
    </row>
    <row r="3125" spans="1:1" x14ac:dyDescent="0.2">
      <c r="A3125" s="10"/>
    </row>
    <row r="3126" spans="1:1" x14ac:dyDescent="0.2">
      <c r="A3126" s="10"/>
    </row>
    <row r="3127" spans="1:1" x14ac:dyDescent="0.2">
      <c r="A3127" s="10"/>
    </row>
    <row r="3128" spans="1:1" x14ac:dyDescent="0.2">
      <c r="A3128" s="10"/>
    </row>
    <row r="3129" spans="1:1" x14ac:dyDescent="0.2">
      <c r="A3129" s="10"/>
    </row>
    <row r="3130" spans="1:1" x14ac:dyDescent="0.2">
      <c r="A3130" s="10"/>
    </row>
    <row r="3131" spans="1:1" x14ac:dyDescent="0.2">
      <c r="A3131" s="10"/>
    </row>
    <row r="3132" spans="1:1" x14ac:dyDescent="0.2">
      <c r="A3132" s="10"/>
    </row>
    <row r="3133" spans="1:1" x14ac:dyDescent="0.2">
      <c r="A3133" s="10"/>
    </row>
    <row r="3134" spans="1:1" x14ac:dyDescent="0.2">
      <c r="A3134" s="10"/>
    </row>
    <row r="3135" spans="1:1" x14ac:dyDescent="0.2">
      <c r="A3135" s="10"/>
    </row>
    <row r="3136" spans="1:1" x14ac:dyDescent="0.2">
      <c r="A3136" s="10"/>
    </row>
    <row r="3137" spans="1:1" x14ac:dyDescent="0.2">
      <c r="A3137" s="10"/>
    </row>
    <row r="3138" spans="1:1" x14ac:dyDescent="0.2">
      <c r="A3138" s="10"/>
    </row>
    <row r="3139" spans="1:1" x14ac:dyDescent="0.2">
      <c r="A3139" s="10"/>
    </row>
    <row r="3140" spans="1:1" x14ac:dyDescent="0.2">
      <c r="A3140" s="10"/>
    </row>
    <row r="3141" spans="1:1" x14ac:dyDescent="0.2">
      <c r="A3141" s="10"/>
    </row>
    <row r="3142" spans="1:1" x14ac:dyDescent="0.2">
      <c r="A3142" s="10"/>
    </row>
    <row r="3143" spans="1:1" x14ac:dyDescent="0.2">
      <c r="A3143" s="10"/>
    </row>
    <row r="3144" spans="1:1" x14ac:dyDescent="0.2">
      <c r="A3144" s="10"/>
    </row>
    <row r="3145" spans="1:1" x14ac:dyDescent="0.2">
      <c r="A3145" s="10"/>
    </row>
    <row r="3146" spans="1:1" x14ac:dyDescent="0.2">
      <c r="A3146" s="10"/>
    </row>
    <row r="3147" spans="1:1" x14ac:dyDescent="0.2">
      <c r="A3147" s="10"/>
    </row>
    <row r="3148" spans="1:1" x14ac:dyDescent="0.2">
      <c r="A3148" s="10"/>
    </row>
    <row r="3149" spans="1:1" x14ac:dyDescent="0.2">
      <c r="A3149" s="10"/>
    </row>
    <row r="3150" spans="1:1" x14ac:dyDescent="0.2">
      <c r="A3150" s="10"/>
    </row>
    <row r="3151" spans="1:1" x14ac:dyDescent="0.2">
      <c r="A3151" s="10"/>
    </row>
    <row r="3152" spans="1:1" x14ac:dyDescent="0.2">
      <c r="A3152" s="10"/>
    </row>
    <row r="3153" spans="1:1" x14ac:dyDescent="0.2">
      <c r="A3153" s="10"/>
    </row>
    <row r="3154" spans="1:1" x14ac:dyDescent="0.2">
      <c r="A3154" s="10"/>
    </row>
    <row r="3155" spans="1:1" x14ac:dyDescent="0.2">
      <c r="A3155" s="10"/>
    </row>
    <row r="3156" spans="1:1" x14ac:dyDescent="0.2">
      <c r="A3156" s="10"/>
    </row>
    <row r="3157" spans="1:1" x14ac:dyDescent="0.2">
      <c r="A3157" s="10"/>
    </row>
    <row r="3158" spans="1:1" x14ac:dyDescent="0.2">
      <c r="A3158" s="10"/>
    </row>
    <row r="3159" spans="1:1" x14ac:dyDescent="0.2">
      <c r="A3159" s="10"/>
    </row>
    <row r="3160" spans="1:1" x14ac:dyDescent="0.2">
      <c r="A3160" s="10"/>
    </row>
    <row r="3161" spans="1:1" x14ac:dyDescent="0.2">
      <c r="A3161" s="10"/>
    </row>
    <row r="3162" spans="1:1" x14ac:dyDescent="0.2">
      <c r="A3162" s="10"/>
    </row>
    <row r="3163" spans="1:1" x14ac:dyDescent="0.2">
      <c r="A3163" s="10"/>
    </row>
    <row r="3164" spans="1:1" x14ac:dyDescent="0.2">
      <c r="A3164" s="10"/>
    </row>
    <row r="3165" spans="1:1" x14ac:dyDescent="0.2">
      <c r="A3165" s="10"/>
    </row>
    <row r="3166" spans="1:1" x14ac:dyDescent="0.2">
      <c r="A3166" s="10"/>
    </row>
    <row r="3167" spans="1:1" x14ac:dyDescent="0.2">
      <c r="A3167" s="10"/>
    </row>
    <row r="3168" spans="1:1" x14ac:dyDescent="0.2">
      <c r="A3168" s="10"/>
    </row>
    <row r="3169" spans="1:1" x14ac:dyDescent="0.2">
      <c r="A3169" s="10"/>
    </row>
    <row r="3170" spans="1:1" x14ac:dyDescent="0.2">
      <c r="A3170" s="10"/>
    </row>
    <row r="3171" spans="1:1" x14ac:dyDescent="0.2">
      <c r="A3171" s="10"/>
    </row>
    <row r="3172" spans="1:1" x14ac:dyDescent="0.2">
      <c r="A3172" s="10"/>
    </row>
    <row r="3173" spans="1:1" x14ac:dyDescent="0.2">
      <c r="A3173" s="10"/>
    </row>
    <row r="3174" spans="1:1" x14ac:dyDescent="0.2">
      <c r="A3174" s="10"/>
    </row>
    <row r="3175" spans="1:1" x14ac:dyDescent="0.2">
      <c r="A3175" s="10"/>
    </row>
    <row r="3176" spans="1:1" x14ac:dyDescent="0.2">
      <c r="A3176" s="10"/>
    </row>
    <row r="3177" spans="1:1" x14ac:dyDescent="0.2">
      <c r="A3177" s="10"/>
    </row>
    <row r="3178" spans="1:1" x14ac:dyDescent="0.2">
      <c r="A3178" s="10"/>
    </row>
    <row r="3179" spans="1:1" x14ac:dyDescent="0.2">
      <c r="A3179" s="10"/>
    </row>
    <row r="3180" spans="1:1" x14ac:dyDescent="0.2">
      <c r="A3180" s="10"/>
    </row>
    <row r="3181" spans="1:1" x14ac:dyDescent="0.2">
      <c r="A3181" s="10"/>
    </row>
    <row r="3182" spans="1:1" x14ac:dyDescent="0.2">
      <c r="A3182" s="10"/>
    </row>
    <row r="3183" spans="1:1" x14ac:dyDescent="0.2">
      <c r="A3183" s="10"/>
    </row>
    <row r="3184" spans="1:1" x14ac:dyDescent="0.2">
      <c r="A3184" s="10"/>
    </row>
    <row r="3185" spans="1:1" x14ac:dyDescent="0.2">
      <c r="A3185" s="10"/>
    </row>
    <row r="3186" spans="1:1" x14ac:dyDescent="0.2">
      <c r="A3186" s="10"/>
    </row>
    <row r="3187" spans="1:1" x14ac:dyDescent="0.2">
      <c r="A3187" s="10"/>
    </row>
    <row r="3188" spans="1:1" x14ac:dyDescent="0.2">
      <c r="A3188" s="10"/>
    </row>
    <row r="3189" spans="1:1" x14ac:dyDescent="0.2">
      <c r="A3189" s="10"/>
    </row>
    <row r="3190" spans="1:1" x14ac:dyDescent="0.2">
      <c r="A3190" s="10"/>
    </row>
    <row r="3191" spans="1:1" x14ac:dyDescent="0.2">
      <c r="A3191" s="10"/>
    </row>
    <row r="3192" spans="1:1" x14ac:dyDescent="0.2">
      <c r="A3192" s="10"/>
    </row>
    <row r="3193" spans="1:1" x14ac:dyDescent="0.2">
      <c r="A3193" s="10"/>
    </row>
    <row r="3194" spans="1:1" x14ac:dyDescent="0.2">
      <c r="A3194" s="10"/>
    </row>
    <row r="3195" spans="1:1" x14ac:dyDescent="0.2">
      <c r="A3195" s="10"/>
    </row>
    <row r="3196" spans="1:1" x14ac:dyDescent="0.2">
      <c r="A3196" s="10"/>
    </row>
    <row r="3197" spans="1:1" x14ac:dyDescent="0.2">
      <c r="A3197" s="10"/>
    </row>
    <row r="3198" spans="1:1" x14ac:dyDescent="0.2">
      <c r="A3198" s="10"/>
    </row>
    <row r="3199" spans="1:1" x14ac:dyDescent="0.2">
      <c r="A3199" s="10"/>
    </row>
    <row r="3200" spans="1:1" x14ac:dyDescent="0.2">
      <c r="A3200" s="10"/>
    </row>
    <row r="3201" spans="1:1" x14ac:dyDescent="0.2">
      <c r="A3201" s="10"/>
    </row>
    <row r="3202" spans="1:1" x14ac:dyDescent="0.2">
      <c r="A3202" s="10"/>
    </row>
    <row r="3203" spans="1:1" x14ac:dyDescent="0.2">
      <c r="A3203" s="10"/>
    </row>
    <row r="3204" spans="1:1" x14ac:dyDescent="0.2">
      <c r="A3204" s="10"/>
    </row>
    <row r="3205" spans="1:1" x14ac:dyDescent="0.2">
      <c r="A3205" s="10"/>
    </row>
    <row r="3206" spans="1:1" x14ac:dyDescent="0.2">
      <c r="A3206" s="10"/>
    </row>
    <row r="3207" spans="1:1" x14ac:dyDescent="0.2">
      <c r="A3207" s="10"/>
    </row>
    <row r="3208" spans="1:1" x14ac:dyDescent="0.2">
      <c r="A3208" s="10"/>
    </row>
    <row r="3209" spans="1:1" x14ac:dyDescent="0.2">
      <c r="A3209" s="10"/>
    </row>
    <row r="3210" spans="1:1" x14ac:dyDescent="0.2">
      <c r="A3210" s="10"/>
    </row>
    <row r="3211" spans="1:1" x14ac:dyDescent="0.2">
      <c r="A3211" s="10"/>
    </row>
    <row r="3212" spans="1:1" x14ac:dyDescent="0.2">
      <c r="A3212" s="10"/>
    </row>
    <row r="3213" spans="1:1" x14ac:dyDescent="0.2">
      <c r="A3213" s="10"/>
    </row>
    <row r="3214" spans="1:1" x14ac:dyDescent="0.2">
      <c r="A3214" s="10"/>
    </row>
    <row r="3215" spans="1:1" x14ac:dyDescent="0.2">
      <c r="A3215" s="10"/>
    </row>
    <row r="3216" spans="1:1" x14ac:dyDescent="0.2">
      <c r="A3216" s="10"/>
    </row>
    <row r="3217" spans="1:1" x14ac:dyDescent="0.2">
      <c r="A3217" s="10"/>
    </row>
    <row r="3218" spans="1:1" x14ac:dyDescent="0.2">
      <c r="A3218" s="10"/>
    </row>
    <row r="3219" spans="1:1" x14ac:dyDescent="0.2">
      <c r="A3219" s="10"/>
    </row>
    <row r="3220" spans="1:1" x14ac:dyDescent="0.2">
      <c r="A3220" s="10"/>
    </row>
    <row r="3221" spans="1:1" x14ac:dyDescent="0.2">
      <c r="A3221" s="10"/>
    </row>
    <row r="3222" spans="1:1" x14ac:dyDescent="0.2">
      <c r="A3222" s="10"/>
    </row>
    <row r="3223" spans="1:1" x14ac:dyDescent="0.2">
      <c r="A3223" s="10"/>
    </row>
    <row r="3224" spans="1:1" x14ac:dyDescent="0.2">
      <c r="A3224" s="10"/>
    </row>
    <row r="3225" spans="1:1" x14ac:dyDescent="0.2">
      <c r="A3225" s="10"/>
    </row>
    <row r="3226" spans="1:1" x14ac:dyDescent="0.2">
      <c r="A3226" s="10"/>
    </row>
    <row r="3227" spans="1:1" x14ac:dyDescent="0.2">
      <c r="A3227" s="10"/>
    </row>
    <row r="3228" spans="1:1" x14ac:dyDescent="0.2">
      <c r="A3228" s="10"/>
    </row>
    <row r="3229" spans="1:1" x14ac:dyDescent="0.2">
      <c r="A3229" s="10"/>
    </row>
    <row r="3230" spans="1:1" x14ac:dyDescent="0.2">
      <c r="A3230" s="10"/>
    </row>
    <row r="3231" spans="1:1" x14ac:dyDescent="0.2">
      <c r="A3231" s="10"/>
    </row>
    <row r="3232" spans="1:1" x14ac:dyDescent="0.2">
      <c r="A3232" s="10"/>
    </row>
    <row r="3233" spans="1:1" x14ac:dyDescent="0.2">
      <c r="A3233" s="10"/>
    </row>
    <row r="3234" spans="1:1" x14ac:dyDescent="0.2">
      <c r="A3234" s="10"/>
    </row>
    <row r="3235" spans="1:1" x14ac:dyDescent="0.2">
      <c r="A3235" s="10"/>
    </row>
    <row r="3236" spans="1:1" x14ac:dyDescent="0.2">
      <c r="A3236" s="10"/>
    </row>
    <row r="3237" spans="1:1" x14ac:dyDescent="0.2">
      <c r="A3237" s="10"/>
    </row>
    <row r="3238" spans="1:1" x14ac:dyDescent="0.2">
      <c r="A3238" s="10"/>
    </row>
    <row r="3239" spans="1:1" x14ac:dyDescent="0.2">
      <c r="A3239" s="10"/>
    </row>
    <row r="3240" spans="1:1" x14ac:dyDescent="0.2">
      <c r="A3240" s="10"/>
    </row>
    <row r="3241" spans="1:1" x14ac:dyDescent="0.2">
      <c r="A3241" s="10"/>
    </row>
    <row r="3242" spans="1:1" x14ac:dyDescent="0.2">
      <c r="A3242" s="10"/>
    </row>
    <row r="3243" spans="1:1" x14ac:dyDescent="0.2">
      <c r="A3243" s="10"/>
    </row>
    <row r="3244" spans="1:1" x14ac:dyDescent="0.2">
      <c r="A3244" s="10"/>
    </row>
    <row r="3245" spans="1:1" x14ac:dyDescent="0.2">
      <c r="A3245" s="10"/>
    </row>
    <row r="3246" spans="1:1" x14ac:dyDescent="0.2">
      <c r="A3246" s="10"/>
    </row>
    <row r="3247" spans="1:1" x14ac:dyDescent="0.2">
      <c r="A3247" s="10"/>
    </row>
    <row r="3248" spans="1:1" x14ac:dyDescent="0.2">
      <c r="A3248" s="10"/>
    </row>
    <row r="3249" spans="1:1" x14ac:dyDescent="0.2">
      <c r="A3249" s="10"/>
    </row>
    <row r="3250" spans="1:1" x14ac:dyDescent="0.2">
      <c r="A3250" s="10"/>
    </row>
    <row r="3251" spans="1:1" x14ac:dyDescent="0.2">
      <c r="A3251" s="10"/>
    </row>
    <row r="3252" spans="1:1" x14ac:dyDescent="0.2">
      <c r="A3252" s="10"/>
    </row>
    <row r="3253" spans="1:1" x14ac:dyDescent="0.2">
      <c r="A3253" s="10"/>
    </row>
    <row r="3254" spans="1:1" x14ac:dyDescent="0.2">
      <c r="A3254" s="10"/>
    </row>
    <row r="3255" spans="1:1" x14ac:dyDescent="0.2">
      <c r="A3255" s="10"/>
    </row>
    <row r="3256" spans="1:1" x14ac:dyDescent="0.2">
      <c r="A3256" s="10"/>
    </row>
    <row r="3257" spans="1:1" x14ac:dyDescent="0.2">
      <c r="A3257" s="10"/>
    </row>
    <row r="3258" spans="1:1" x14ac:dyDescent="0.2">
      <c r="A3258" s="10"/>
    </row>
    <row r="3259" spans="1:1" x14ac:dyDescent="0.2">
      <c r="A3259" s="10"/>
    </row>
    <row r="3260" spans="1:1" x14ac:dyDescent="0.2">
      <c r="A3260" s="10"/>
    </row>
    <row r="3261" spans="1:1" x14ac:dyDescent="0.2">
      <c r="A3261" s="10"/>
    </row>
    <row r="3262" spans="1:1" x14ac:dyDescent="0.2">
      <c r="A3262" s="10"/>
    </row>
    <row r="3263" spans="1:1" x14ac:dyDescent="0.2">
      <c r="A3263" s="10"/>
    </row>
    <row r="3264" spans="1:1" x14ac:dyDescent="0.2">
      <c r="A3264" s="10"/>
    </row>
    <row r="3265" spans="1:1" x14ac:dyDescent="0.2">
      <c r="A3265" s="10"/>
    </row>
    <row r="3266" spans="1:1" x14ac:dyDescent="0.2">
      <c r="A3266" s="10"/>
    </row>
    <row r="3267" spans="1:1" x14ac:dyDescent="0.2">
      <c r="A3267" s="10"/>
    </row>
    <row r="3268" spans="1:1" x14ac:dyDescent="0.2">
      <c r="A3268" s="10"/>
    </row>
    <row r="3269" spans="1:1" x14ac:dyDescent="0.2">
      <c r="A3269" s="10"/>
    </row>
    <row r="3270" spans="1:1" x14ac:dyDescent="0.2">
      <c r="A3270" s="10"/>
    </row>
    <row r="3271" spans="1:1" x14ac:dyDescent="0.2">
      <c r="A3271" s="10"/>
    </row>
    <row r="3272" spans="1:1" x14ac:dyDescent="0.2">
      <c r="A3272" s="10"/>
    </row>
    <row r="3273" spans="1:1" x14ac:dyDescent="0.2">
      <c r="A3273" s="10"/>
    </row>
    <row r="3274" spans="1:1" x14ac:dyDescent="0.2">
      <c r="A3274" s="10"/>
    </row>
    <row r="3275" spans="1:1" x14ac:dyDescent="0.2">
      <c r="A3275" s="10"/>
    </row>
    <row r="3276" spans="1:1" x14ac:dyDescent="0.2">
      <c r="A3276" s="10"/>
    </row>
    <row r="3277" spans="1:1" x14ac:dyDescent="0.2">
      <c r="A3277" s="10"/>
    </row>
    <row r="3278" spans="1:1" x14ac:dyDescent="0.2">
      <c r="A3278" s="10"/>
    </row>
    <row r="3279" spans="1:1" x14ac:dyDescent="0.2">
      <c r="A3279" s="10"/>
    </row>
    <row r="3280" spans="1:1" x14ac:dyDescent="0.2">
      <c r="A3280" s="10"/>
    </row>
    <row r="3281" spans="1:1" x14ac:dyDescent="0.2">
      <c r="A3281" s="10"/>
    </row>
    <row r="3282" spans="1:1" x14ac:dyDescent="0.2">
      <c r="A3282" s="10"/>
    </row>
    <row r="3283" spans="1:1" x14ac:dyDescent="0.2">
      <c r="A3283" s="10"/>
    </row>
    <row r="3284" spans="1:1" x14ac:dyDescent="0.2">
      <c r="A3284" s="10"/>
    </row>
    <row r="3285" spans="1:1" x14ac:dyDescent="0.2">
      <c r="A3285" s="10"/>
    </row>
    <row r="3286" spans="1:1" x14ac:dyDescent="0.2">
      <c r="A3286" s="10"/>
    </row>
    <row r="3287" spans="1:1" x14ac:dyDescent="0.2">
      <c r="A3287" s="10"/>
    </row>
    <row r="3288" spans="1:1" x14ac:dyDescent="0.2">
      <c r="A3288" s="10"/>
    </row>
    <row r="3289" spans="1:1" x14ac:dyDescent="0.2">
      <c r="A3289" s="10"/>
    </row>
    <row r="3290" spans="1:1" x14ac:dyDescent="0.2">
      <c r="A3290" s="10"/>
    </row>
    <row r="3291" spans="1:1" x14ac:dyDescent="0.2">
      <c r="A3291" s="10"/>
    </row>
    <row r="3292" spans="1:1" x14ac:dyDescent="0.2">
      <c r="A3292" s="10"/>
    </row>
    <row r="3293" spans="1:1" x14ac:dyDescent="0.2">
      <c r="A3293" s="10"/>
    </row>
    <row r="3294" spans="1:1" x14ac:dyDescent="0.2">
      <c r="A3294" s="10"/>
    </row>
    <row r="3295" spans="1:1" x14ac:dyDescent="0.2">
      <c r="A3295" s="10"/>
    </row>
    <row r="3296" spans="1:1" x14ac:dyDescent="0.2">
      <c r="A3296" s="10"/>
    </row>
    <row r="3297" spans="1:1" x14ac:dyDescent="0.2">
      <c r="A3297" s="10"/>
    </row>
    <row r="3298" spans="1:1" x14ac:dyDescent="0.2">
      <c r="A3298" s="10"/>
    </row>
    <row r="3299" spans="1:1" x14ac:dyDescent="0.2">
      <c r="A3299" s="10"/>
    </row>
    <row r="3300" spans="1:1" x14ac:dyDescent="0.2">
      <c r="A3300" s="10"/>
    </row>
    <row r="3301" spans="1:1" x14ac:dyDescent="0.2">
      <c r="A3301" s="10"/>
    </row>
    <row r="3302" spans="1:1" x14ac:dyDescent="0.2">
      <c r="A3302" s="10"/>
    </row>
    <row r="3303" spans="1:1" x14ac:dyDescent="0.2">
      <c r="A3303" s="10"/>
    </row>
    <row r="3304" spans="1:1" x14ac:dyDescent="0.2">
      <c r="A3304" s="10"/>
    </row>
    <row r="3305" spans="1:1" x14ac:dyDescent="0.2">
      <c r="A3305" s="10"/>
    </row>
    <row r="3306" spans="1:1" x14ac:dyDescent="0.2">
      <c r="A3306" s="10"/>
    </row>
    <row r="3307" spans="1:1" x14ac:dyDescent="0.2">
      <c r="A3307" s="10"/>
    </row>
    <row r="3308" spans="1:1" x14ac:dyDescent="0.2">
      <c r="A3308" s="10"/>
    </row>
    <row r="3309" spans="1:1" x14ac:dyDescent="0.2">
      <c r="A3309" s="10"/>
    </row>
    <row r="3310" spans="1:1" x14ac:dyDescent="0.2">
      <c r="A3310" s="10"/>
    </row>
    <row r="3311" spans="1:1" x14ac:dyDescent="0.2">
      <c r="A3311" s="10"/>
    </row>
    <row r="3312" spans="1:1" x14ac:dyDescent="0.2">
      <c r="A3312" s="10"/>
    </row>
    <row r="3313" spans="1:1" x14ac:dyDescent="0.2">
      <c r="A3313" s="10"/>
    </row>
    <row r="3314" spans="1:1" x14ac:dyDescent="0.2">
      <c r="A3314" s="10"/>
    </row>
    <row r="3315" spans="1:1" x14ac:dyDescent="0.2">
      <c r="A3315" s="10"/>
    </row>
    <row r="3316" spans="1:1" x14ac:dyDescent="0.2">
      <c r="A3316" s="10"/>
    </row>
    <row r="3317" spans="1:1" x14ac:dyDescent="0.2">
      <c r="A3317" s="10"/>
    </row>
    <row r="3318" spans="1:1" x14ac:dyDescent="0.2">
      <c r="A3318" s="10"/>
    </row>
    <row r="3319" spans="1:1" x14ac:dyDescent="0.2">
      <c r="A3319" s="10"/>
    </row>
    <row r="3320" spans="1:1" x14ac:dyDescent="0.2">
      <c r="A3320" s="10"/>
    </row>
    <row r="3321" spans="1:1" x14ac:dyDescent="0.2">
      <c r="A3321" s="10"/>
    </row>
    <row r="3322" spans="1:1" x14ac:dyDescent="0.2">
      <c r="A3322" s="10"/>
    </row>
    <row r="3323" spans="1:1" x14ac:dyDescent="0.2">
      <c r="A3323" s="10"/>
    </row>
    <row r="3324" spans="1:1" x14ac:dyDescent="0.2">
      <c r="A3324" s="10"/>
    </row>
    <row r="3325" spans="1:1" x14ac:dyDescent="0.2">
      <c r="A3325" s="10"/>
    </row>
    <row r="3326" spans="1:1" x14ac:dyDescent="0.2">
      <c r="A3326" s="10"/>
    </row>
    <row r="3327" spans="1:1" x14ac:dyDescent="0.2">
      <c r="A3327" s="10"/>
    </row>
    <row r="3328" spans="1:1" x14ac:dyDescent="0.2">
      <c r="A3328" s="10"/>
    </row>
    <row r="3329" spans="1:1" x14ac:dyDescent="0.2">
      <c r="A3329" s="10"/>
    </row>
    <row r="3330" spans="1:1" x14ac:dyDescent="0.2">
      <c r="A3330" s="10"/>
    </row>
    <row r="3331" spans="1:1" x14ac:dyDescent="0.2">
      <c r="A3331" s="10"/>
    </row>
    <row r="3332" spans="1:1" x14ac:dyDescent="0.2">
      <c r="A3332" s="10"/>
    </row>
    <row r="3333" spans="1:1" x14ac:dyDescent="0.2">
      <c r="A3333" s="10"/>
    </row>
    <row r="3334" spans="1:1" x14ac:dyDescent="0.2">
      <c r="A3334" s="10"/>
    </row>
    <row r="3335" spans="1:1" x14ac:dyDescent="0.2">
      <c r="A3335" s="10"/>
    </row>
    <row r="3336" spans="1:1" x14ac:dyDescent="0.2">
      <c r="A3336" s="10"/>
    </row>
    <row r="3337" spans="1:1" x14ac:dyDescent="0.2">
      <c r="A3337" s="10"/>
    </row>
    <row r="3338" spans="1:1" x14ac:dyDescent="0.2">
      <c r="A3338" s="10"/>
    </row>
    <row r="3339" spans="1:1" x14ac:dyDescent="0.2">
      <c r="A3339" s="10"/>
    </row>
    <row r="3340" spans="1:1" x14ac:dyDescent="0.2">
      <c r="A3340" s="10"/>
    </row>
    <row r="3341" spans="1:1" x14ac:dyDescent="0.2">
      <c r="A3341" s="10"/>
    </row>
    <row r="3342" spans="1:1" x14ac:dyDescent="0.2">
      <c r="A3342" s="10"/>
    </row>
    <row r="3343" spans="1:1" x14ac:dyDescent="0.2">
      <c r="A3343" s="10"/>
    </row>
    <row r="3344" spans="1:1" x14ac:dyDescent="0.2">
      <c r="A3344" s="10"/>
    </row>
    <row r="3345" spans="1:1" x14ac:dyDescent="0.2">
      <c r="A3345" s="10"/>
    </row>
    <row r="3346" spans="1:1" x14ac:dyDescent="0.2">
      <c r="A3346" s="10"/>
    </row>
    <row r="3347" spans="1:1" x14ac:dyDescent="0.2">
      <c r="A3347" s="10"/>
    </row>
    <row r="3348" spans="1:1" x14ac:dyDescent="0.2">
      <c r="A3348" s="10"/>
    </row>
    <row r="3349" spans="1:1" x14ac:dyDescent="0.2">
      <c r="A3349" s="10"/>
    </row>
    <row r="3350" spans="1:1" x14ac:dyDescent="0.2">
      <c r="A3350" s="10"/>
    </row>
    <row r="3351" spans="1:1" x14ac:dyDescent="0.2">
      <c r="A3351" s="10"/>
    </row>
    <row r="3352" spans="1:1" x14ac:dyDescent="0.2">
      <c r="A3352" s="10"/>
    </row>
    <row r="3353" spans="1:1" x14ac:dyDescent="0.2">
      <c r="A3353" s="10"/>
    </row>
    <row r="3354" spans="1:1" x14ac:dyDescent="0.2">
      <c r="A3354" s="10"/>
    </row>
    <row r="3355" spans="1:1" x14ac:dyDescent="0.2">
      <c r="A3355" s="10"/>
    </row>
    <row r="3356" spans="1:1" x14ac:dyDescent="0.2">
      <c r="A3356" s="10"/>
    </row>
    <row r="3357" spans="1:1" x14ac:dyDescent="0.2">
      <c r="A3357" s="10"/>
    </row>
    <row r="3358" spans="1:1" x14ac:dyDescent="0.2">
      <c r="A3358" s="10"/>
    </row>
    <row r="3359" spans="1:1" x14ac:dyDescent="0.2">
      <c r="A3359" s="10"/>
    </row>
    <row r="3360" spans="1:1" x14ac:dyDescent="0.2">
      <c r="A3360" s="10"/>
    </row>
    <row r="3361" spans="1:1" x14ac:dyDescent="0.2">
      <c r="A3361" s="10"/>
    </row>
    <row r="3362" spans="1:1" x14ac:dyDescent="0.2">
      <c r="A3362" s="10"/>
    </row>
    <row r="3363" spans="1:1" x14ac:dyDescent="0.2">
      <c r="A3363" s="10"/>
    </row>
    <row r="3364" spans="1:1" x14ac:dyDescent="0.2">
      <c r="A3364" s="10"/>
    </row>
    <row r="3365" spans="1:1" x14ac:dyDescent="0.2">
      <c r="A3365" s="10"/>
    </row>
    <row r="3366" spans="1:1" x14ac:dyDescent="0.2">
      <c r="A3366" s="10"/>
    </row>
    <row r="3367" spans="1:1" x14ac:dyDescent="0.2">
      <c r="A3367" s="10"/>
    </row>
    <row r="3368" spans="1:1" x14ac:dyDescent="0.2">
      <c r="A3368" s="10"/>
    </row>
    <row r="3369" spans="1:1" x14ac:dyDescent="0.2">
      <c r="A3369" s="10"/>
    </row>
    <row r="3370" spans="1:1" x14ac:dyDescent="0.2">
      <c r="A3370" s="10"/>
    </row>
    <row r="3371" spans="1:1" x14ac:dyDescent="0.2">
      <c r="A3371" s="10"/>
    </row>
    <row r="3372" spans="1:1" x14ac:dyDescent="0.2">
      <c r="A3372" s="10"/>
    </row>
    <row r="3373" spans="1:1" x14ac:dyDescent="0.2">
      <c r="A3373" s="10"/>
    </row>
    <row r="3374" spans="1:1" x14ac:dyDescent="0.2">
      <c r="A3374" s="10"/>
    </row>
    <row r="3375" spans="1:1" x14ac:dyDescent="0.2">
      <c r="A3375" s="10"/>
    </row>
    <row r="3376" spans="1:1" x14ac:dyDescent="0.2">
      <c r="A3376" s="10"/>
    </row>
    <row r="3377" spans="1:1" x14ac:dyDescent="0.2">
      <c r="A3377" s="10"/>
    </row>
    <row r="3378" spans="1:1" x14ac:dyDescent="0.2">
      <c r="A3378" s="10"/>
    </row>
    <row r="3379" spans="1:1" x14ac:dyDescent="0.2">
      <c r="A3379" s="10"/>
    </row>
    <row r="3380" spans="1:1" x14ac:dyDescent="0.2">
      <c r="A3380" s="10"/>
    </row>
    <row r="3381" spans="1:1" x14ac:dyDescent="0.2">
      <c r="A3381" s="10"/>
    </row>
    <row r="3382" spans="1:1" x14ac:dyDescent="0.2">
      <c r="A3382" s="10"/>
    </row>
    <row r="3383" spans="1:1" x14ac:dyDescent="0.2">
      <c r="A3383" s="10"/>
    </row>
    <row r="3384" spans="1:1" x14ac:dyDescent="0.2">
      <c r="A3384" s="10"/>
    </row>
    <row r="3385" spans="1:1" x14ac:dyDescent="0.2">
      <c r="A3385" s="10"/>
    </row>
    <row r="3386" spans="1:1" x14ac:dyDescent="0.2">
      <c r="A3386" s="10"/>
    </row>
    <row r="3387" spans="1:1" x14ac:dyDescent="0.2">
      <c r="A3387" s="10"/>
    </row>
    <row r="3388" spans="1:1" x14ac:dyDescent="0.2">
      <c r="A3388" s="10"/>
    </row>
    <row r="3389" spans="1:1" x14ac:dyDescent="0.2">
      <c r="A3389" s="10"/>
    </row>
    <row r="3390" spans="1:1" x14ac:dyDescent="0.2">
      <c r="A3390" s="10"/>
    </row>
    <row r="3391" spans="1:1" x14ac:dyDescent="0.2">
      <c r="A3391" s="10"/>
    </row>
    <row r="3392" spans="1:1" x14ac:dyDescent="0.2">
      <c r="A3392" s="10"/>
    </row>
    <row r="3393" spans="1:1" x14ac:dyDescent="0.2">
      <c r="A3393" s="10"/>
    </row>
    <row r="3394" spans="1:1" x14ac:dyDescent="0.2">
      <c r="A3394" s="10"/>
    </row>
    <row r="3395" spans="1:1" x14ac:dyDescent="0.2">
      <c r="A3395" s="10"/>
    </row>
    <row r="3396" spans="1:1" x14ac:dyDescent="0.2">
      <c r="A3396" s="10"/>
    </row>
    <row r="3397" spans="1:1" x14ac:dyDescent="0.2">
      <c r="A3397" s="10"/>
    </row>
    <row r="3398" spans="1:1" x14ac:dyDescent="0.2">
      <c r="A3398" s="10"/>
    </row>
    <row r="3399" spans="1:1" x14ac:dyDescent="0.2">
      <c r="A3399" s="10"/>
    </row>
    <row r="3400" spans="1:1" x14ac:dyDescent="0.2">
      <c r="A3400" s="10"/>
    </row>
    <row r="3401" spans="1:1" x14ac:dyDescent="0.2">
      <c r="A3401" s="10"/>
    </row>
    <row r="3402" spans="1:1" x14ac:dyDescent="0.2">
      <c r="A3402" s="10"/>
    </row>
    <row r="3403" spans="1:1" x14ac:dyDescent="0.2">
      <c r="A3403" s="10"/>
    </row>
    <row r="3404" spans="1:1" x14ac:dyDescent="0.2">
      <c r="A3404" s="10"/>
    </row>
    <row r="3405" spans="1:1" x14ac:dyDescent="0.2">
      <c r="A3405" s="10"/>
    </row>
    <row r="3406" spans="1:1" x14ac:dyDescent="0.2">
      <c r="A3406" s="10"/>
    </row>
    <row r="3407" spans="1:1" x14ac:dyDescent="0.2">
      <c r="A3407" s="10"/>
    </row>
    <row r="3408" spans="1:1" x14ac:dyDescent="0.2">
      <c r="A3408" s="10"/>
    </row>
    <row r="3409" spans="1:1" x14ac:dyDescent="0.2">
      <c r="A3409" s="10"/>
    </row>
    <row r="3410" spans="1:1" x14ac:dyDescent="0.2">
      <c r="A3410" s="10"/>
    </row>
    <row r="3411" spans="1:1" x14ac:dyDescent="0.2">
      <c r="A3411" s="10"/>
    </row>
    <row r="3412" spans="1:1" x14ac:dyDescent="0.2">
      <c r="A3412" s="10"/>
    </row>
    <row r="3413" spans="1:1" x14ac:dyDescent="0.2">
      <c r="A3413" s="10"/>
    </row>
    <row r="3414" spans="1:1" x14ac:dyDescent="0.2">
      <c r="A3414" s="10"/>
    </row>
    <row r="3415" spans="1:1" x14ac:dyDescent="0.2">
      <c r="A3415" s="10"/>
    </row>
    <row r="3416" spans="1:1" x14ac:dyDescent="0.2">
      <c r="A3416" s="10"/>
    </row>
    <row r="3417" spans="1:1" x14ac:dyDescent="0.2">
      <c r="A3417" s="10"/>
    </row>
    <row r="3418" spans="1:1" x14ac:dyDescent="0.2">
      <c r="A3418" s="10"/>
    </row>
    <row r="3419" spans="1:1" x14ac:dyDescent="0.2">
      <c r="A3419" s="10"/>
    </row>
    <row r="3420" spans="1:1" x14ac:dyDescent="0.2">
      <c r="A3420" s="10"/>
    </row>
    <row r="3421" spans="1:1" x14ac:dyDescent="0.2">
      <c r="A3421" s="10"/>
    </row>
    <row r="3422" spans="1:1" x14ac:dyDescent="0.2">
      <c r="A3422" s="10"/>
    </row>
    <row r="3423" spans="1:1" x14ac:dyDescent="0.2">
      <c r="A3423" s="10"/>
    </row>
    <row r="3424" spans="1:1" x14ac:dyDescent="0.2">
      <c r="A3424" s="10"/>
    </row>
    <row r="3425" spans="1:1" x14ac:dyDescent="0.2">
      <c r="A3425" s="10"/>
    </row>
    <row r="3426" spans="1:1" x14ac:dyDescent="0.2">
      <c r="A3426" s="10"/>
    </row>
    <row r="3427" spans="1:1" x14ac:dyDescent="0.2">
      <c r="A3427" s="10"/>
    </row>
    <row r="3428" spans="1:1" x14ac:dyDescent="0.2">
      <c r="A3428" s="10"/>
    </row>
    <row r="3429" spans="1:1" x14ac:dyDescent="0.2">
      <c r="A3429" s="10"/>
    </row>
    <row r="3430" spans="1:1" x14ac:dyDescent="0.2">
      <c r="A3430" s="10"/>
    </row>
    <row r="3431" spans="1:1" x14ac:dyDescent="0.2">
      <c r="A3431" s="10"/>
    </row>
    <row r="3432" spans="1:1" x14ac:dyDescent="0.2">
      <c r="A3432" s="10"/>
    </row>
    <row r="3433" spans="1:1" x14ac:dyDescent="0.2">
      <c r="A3433" s="10"/>
    </row>
    <row r="3434" spans="1:1" x14ac:dyDescent="0.2">
      <c r="A3434" s="10"/>
    </row>
    <row r="3435" spans="1:1" x14ac:dyDescent="0.2">
      <c r="A3435" s="10"/>
    </row>
    <row r="3436" spans="1:1" x14ac:dyDescent="0.2">
      <c r="A3436" s="10"/>
    </row>
    <row r="3437" spans="1:1" x14ac:dyDescent="0.2">
      <c r="A3437" s="10"/>
    </row>
    <row r="3438" spans="1:1" x14ac:dyDescent="0.2">
      <c r="A3438" s="10"/>
    </row>
    <row r="3439" spans="1:1" x14ac:dyDescent="0.2">
      <c r="A3439" s="10"/>
    </row>
    <row r="3440" spans="1:1" x14ac:dyDescent="0.2">
      <c r="A3440" s="10"/>
    </row>
    <row r="3441" spans="1:1" x14ac:dyDescent="0.2">
      <c r="A3441" s="10"/>
    </row>
    <row r="3442" spans="1:1" x14ac:dyDescent="0.2">
      <c r="A3442" s="10"/>
    </row>
    <row r="3443" spans="1:1" x14ac:dyDescent="0.2">
      <c r="A3443" s="10"/>
    </row>
    <row r="3444" spans="1:1" x14ac:dyDescent="0.2">
      <c r="A3444" s="10"/>
    </row>
    <row r="3445" spans="1:1" x14ac:dyDescent="0.2">
      <c r="A3445" s="10"/>
    </row>
    <row r="3446" spans="1:1" x14ac:dyDescent="0.2">
      <c r="A3446" s="10"/>
    </row>
    <row r="3447" spans="1:1" x14ac:dyDescent="0.2">
      <c r="A3447" s="10"/>
    </row>
    <row r="3448" spans="1:1" x14ac:dyDescent="0.2">
      <c r="A3448" s="10"/>
    </row>
    <row r="3449" spans="1:1" x14ac:dyDescent="0.2">
      <c r="A3449" s="10"/>
    </row>
    <row r="3450" spans="1:1" x14ac:dyDescent="0.2">
      <c r="A3450" s="10"/>
    </row>
    <row r="3451" spans="1:1" x14ac:dyDescent="0.2">
      <c r="A3451" s="10"/>
    </row>
    <row r="3452" spans="1:1" x14ac:dyDescent="0.2">
      <c r="A3452" s="10"/>
    </row>
    <row r="3453" spans="1:1" x14ac:dyDescent="0.2">
      <c r="A3453" s="10"/>
    </row>
    <row r="3454" spans="1:1" x14ac:dyDescent="0.2">
      <c r="A3454" s="10"/>
    </row>
    <row r="3455" spans="1:1" x14ac:dyDescent="0.2">
      <c r="A3455" s="10"/>
    </row>
    <row r="3456" spans="1:1" x14ac:dyDescent="0.2">
      <c r="A3456" s="10"/>
    </row>
    <row r="3457" spans="1:1" x14ac:dyDescent="0.2">
      <c r="A3457" s="10"/>
    </row>
    <row r="3458" spans="1:1" x14ac:dyDescent="0.2">
      <c r="A3458" s="10"/>
    </row>
    <row r="3459" spans="1:1" x14ac:dyDescent="0.2">
      <c r="A3459" s="10"/>
    </row>
    <row r="3460" spans="1:1" x14ac:dyDescent="0.2">
      <c r="A3460" s="10"/>
    </row>
    <row r="3461" spans="1:1" x14ac:dyDescent="0.2">
      <c r="A3461" s="10"/>
    </row>
    <row r="3462" spans="1:1" x14ac:dyDescent="0.2">
      <c r="A3462" s="10"/>
    </row>
    <row r="3463" spans="1:1" x14ac:dyDescent="0.2">
      <c r="A3463" s="10"/>
    </row>
    <row r="3464" spans="1:1" x14ac:dyDescent="0.2">
      <c r="A3464" s="10"/>
    </row>
    <row r="3465" spans="1:1" x14ac:dyDescent="0.2">
      <c r="A3465" s="10"/>
    </row>
    <row r="3466" spans="1:1" x14ac:dyDescent="0.2">
      <c r="A3466" s="10"/>
    </row>
    <row r="3467" spans="1:1" x14ac:dyDescent="0.2">
      <c r="A3467" s="10"/>
    </row>
    <row r="3468" spans="1:1" x14ac:dyDescent="0.2">
      <c r="A3468" s="10"/>
    </row>
    <row r="3469" spans="1:1" x14ac:dyDescent="0.2">
      <c r="A3469" s="10"/>
    </row>
    <row r="3470" spans="1:1" x14ac:dyDescent="0.2">
      <c r="A3470" s="10"/>
    </row>
    <row r="3471" spans="1:1" x14ac:dyDescent="0.2">
      <c r="A3471" s="10"/>
    </row>
    <row r="3472" spans="1:1" x14ac:dyDescent="0.2">
      <c r="A3472" s="10"/>
    </row>
    <row r="3473" spans="1:1" x14ac:dyDescent="0.2">
      <c r="A3473" s="10"/>
    </row>
    <row r="3474" spans="1:1" x14ac:dyDescent="0.2">
      <c r="A3474" s="10"/>
    </row>
    <row r="3475" spans="1:1" x14ac:dyDescent="0.2">
      <c r="A3475" s="10"/>
    </row>
    <row r="3476" spans="1:1" x14ac:dyDescent="0.2">
      <c r="A3476" s="10"/>
    </row>
    <row r="3477" spans="1:1" x14ac:dyDescent="0.2">
      <c r="A3477" s="10"/>
    </row>
    <row r="3478" spans="1:1" x14ac:dyDescent="0.2">
      <c r="A3478" s="10"/>
    </row>
    <row r="3479" spans="1:1" x14ac:dyDescent="0.2">
      <c r="A3479" s="10"/>
    </row>
    <row r="3480" spans="1:1" x14ac:dyDescent="0.2">
      <c r="A3480" s="10"/>
    </row>
    <row r="3481" spans="1:1" x14ac:dyDescent="0.2">
      <c r="A3481" s="10"/>
    </row>
    <row r="3482" spans="1:1" x14ac:dyDescent="0.2">
      <c r="A3482" s="10"/>
    </row>
    <row r="3483" spans="1:1" x14ac:dyDescent="0.2">
      <c r="A3483" s="10"/>
    </row>
    <row r="3484" spans="1:1" x14ac:dyDescent="0.2">
      <c r="A3484" s="10"/>
    </row>
    <row r="3485" spans="1:1" x14ac:dyDescent="0.2">
      <c r="A3485" s="10"/>
    </row>
    <row r="3486" spans="1:1" x14ac:dyDescent="0.2">
      <c r="A3486" s="10"/>
    </row>
    <row r="3487" spans="1:1" x14ac:dyDescent="0.2">
      <c r="A3487" s="10"/>
    </row>
    <row r="3488" spans="1:1" x14ac:dyDescent="0.2">
      <c r="A3488" s="10"/>
    </row>
    <row r="3489" spans="1:1" x14ac:dyDescent="0.2">
      <c r="A3489" s="10"/>
    </row>
    <row r="3490" spans="1:1" x14ac:dyDescent="0.2">
      <c r="A3490" s="10"/>
    </row>
    <row r="3491" spans="1:1" x14ac:dyDescent="0.2">
      <c r="A3491" s="10"/>
    </row>
    <row r="3492" spans="1:1" x14ac:dyDescent="0.2">
      <c r="A3492" s="10"/>
    </row>
    <row r="3493" spans="1:1" x14ac:dyDescent="0.2">
      <c r="A3493" s="10"/>
    </row>
    <row r="3494" spans="1:1" x14ac:dyDescent="0.2">
      <c r="A3494" s="10"/>
    </row>
    <row r="3495" spans="1:1" x14ac:dyDescent="0.2">
      <c r="A3495" s="10"/>
    </row>
    <row r="3496" spans="1:1" x14ac:dyDescent="0.2">
      <c r="A3496" s="10"/>
    </row>
    <row r="3497" spans="1:1" x14ac:dyDescent="0.2">
      <c r="A3497" s="10"/>
    </row>
    <row r="3498" spans="1:1" x14ac:dyDescent="0.2">
      <c r="A3498" s="10"/>
    </row>
    <row r="3499" spans="1:1" x14ac:dyDescent="0.2">
      <c r="A3499" s="10"/>
    </row>
    <row r="3500" spans="1:1" x14ac:dyDescent="0.2">
      <c r="A3500" s="10"/>
    </row>
    <row r="3501" spans="1:1" x14ac:dyDescent="0.2">
      <c r="A3501" s="10"/>
    </row>
    <row r="3502" spans="1:1" x14ac:dyDescent="0.2">
      <c r="A3502" s="10"/>
    </row>
    <row r="3503" spans="1:1" x14ac:dyDescent="0.2">
      <c r="A3503" s="10"/>
    </row>
    <row r="3504" spans="1:1" x14ac:dyDescent="0.2">
      <c r="A3504" s="10"/>
    </row>
    <row r="3505" spans="1:1" x14ac:dyDescent="0.2">
      <c r="A3505" s="10"/>
    </row>
    <row r="3506" spans="1:1" x14ac:dyDescent="0.2">
      <c r="A3506" s="10"/>
    </row>
    <row r="3507" spans="1:1" x14ac:dyDescent="0.2">
      <c r="A3507" s="10"/>
    </row>
    <row r="3508" spans="1:1" x14ac:dyDescent="0.2">
      <c r="A3508" s="10"/>
    </row>
    <row r="3509" spans="1:1" x14ac:dyDescent="0.2">
      <c r="A3509" s="10"/>
    </row>
    <row r="3510" spans="1:1" x14ac:dyDescent="0.2">
      <c r="A3510" s="10"/>
    </row>
    <row r="3511" spans="1:1" x14ac:dyDescent="0.2">
      <c r="A3511" s="10"/>
    </row>
    <row r="3512" spans="1:1" x14ac:dyDescent="0.2">
      <c r="A3512" s="10"/>
    </row>
    <row r="3513" spans="1:1" x14ac:dyDescent="0.2">
      <c r="A3513" s="10"/>
    </row>
    <row r="3514" spans="1:1" x14ac:dyDescent="0.2">
      <c r="A3514" s="10"/>
    </row>
    <row r="3515" spans="1:1" x14ac:dyDescent="0.2">
      <c r="A3515" s="10"/>
    </row>
    <row r="3516" spans="1:1" x14ac:dyDescent="0.2">
      <c r="A3516" s="10"/>
    </row>
    <row r="3517" spans="1:1" x14ac:dyDescent="0.2">
      <c r="A3517" s="10"/>
    </row>
    <row r="3518" spans="1:1" x14ac:dyDescent="0.2">
      <c r="A3518" s="10"/>
    </row>
    <row r="3519" spans="1:1" x14ac:dyDescent="0.2">
      <c r="A3519" s="10"/>
    </row>
    <row r="3520" spans="1:1" x14ac:dyDescent="0.2">
      <c r="A3520" s="10"/>
    </row>
    <row r="3521" spans="1:1" x14ac:dyDescent="0.2">
      <c r="A3521" s="10"/>
    </row>
    <row r="3522" spans="1:1" x14ac:dyDescent="0.2">
      <c r="A3522" s="10"/>
    </row>
    <row r="3523" spans="1:1" x14ac:dyDescent="0.2">
      <c r="A3523" s="10"/>
    </row>
    <row r="3524" spans="1:1" x14ac:dyDescent="0.2">
      <c r="A3524" s="10"/>
    </row>
    <row r="3525" spans="1:1" x14ac:dyDescent="0.2">
      <c r="A3525" s="10"/>
    </row>
    <row r="3526" spans="1:1" x14ac:dyDescent="0.2">
      <c r="A3526" s="10"/>
    </row>
    <row r="3527" spans="1:1" x14ac:dyDescent="0.2">
      <c r="A3527" s="10"/>
    </row>
    <row r="3528" spans="1:1" x14ac:dyDescent="0.2">
      <c r="A3528" s="10"/>
    </row>
    <row r="3529" spans="1:1" x14ac:dyDescent="0.2">
      <c r="A3529" s="10"/>
    </row>
    <row r="3530" spans="1:1" x14ac:dyDescent="0.2">
      <c r="A3530" s="10"/>
    </row>
    <row r="3531" spans="1:1" x14ac:dyDescent="0.2">
      <c r="A3531" s="10"/>
    </row>
    <row r="3532" spans="1:1" x14ac:dyDescent="0.2">
      <c r="A3532" s="10"/>
    </row>
    <row r="3533" spans="1:1" x14ac:dyDescent="0.2">
      <c r="A3533" s="10"/>
    </row>
    <row r="3534" spans="1:1" x14ac:dyDescent="0.2">
      <c r="A3534" s="10"/>
    </row>
    <row r="3535" spans="1:1" x14ac:dyDescent="0.2">
      <c r="A3535" s="10"/>
    </row>
    <row r="3536" spans="1:1" x14ac:dyDescent="0.2">
      <c r="A3536" s="10"/>
    </row>
    <row r="3537" spans="1:1" x14ac:dyDescent="0.2">
      <c r="A3537" s="10"/>
    </row>
    <row r="3538" spans="1:1" x14ac:dyDescent="0.2">
      <c r="A3538" s="10"/>
    </row>
    <row r="3539" spans="1:1" x14ac:dyDescent="0.2">
      <c r="A3539" s="10"/>
    </row>
    <row r="3540" spans="1:1" x14ac:dyDescent="0.2">
      <c r="A3540" s="10"/>
    </row>
    <row r="3541" spans="1:1" x14ac:dyDescent="0.2">
      <c r="A3541" s="10"/>
    </row>
    <row r="3542" spans="1:1" x14ac:dyDescent="0.2">
      <c r="A3542" s="10"/>
    </row>
    <row r="3543" spans="1:1" x14ac:dyDescent="0.2">
      <c r="A3543" s="10"/>
    </row>
    <row r="3544" spans="1:1" x14ac:dyDescent="0.2">
      <c r="A3544" s="10"/>
    </row>
    <row r="3545" spans="1:1" x14ac:dyDescent="0.2">
      <c r="A3545" s="10"/>
    </row>
    <row r="3546" spans="1:1" x14ac:dyDescent="0.2">
      <c r="A3546" s="10"/>
    </row>
    <row r="3547" spans="1:1" x14ac:dyDescent="0.2">
      <c r="A3547" s="10"/>
    </row>
    <row r="3548" spans="1:1" x14ac:dyDescent="0.2">
      <c r="A3548" s="10"/>
    </row>
    <row r="3549" spans="1:1" x14ac:dyDescent="0.2">
      <c r="A3549" s="10"/>
    </row>
    <row r="3550" spans="1:1" x14ac:dyDescent="0.2">
      <c r="A3550" s="10"/>
    </row>
    <row r="3551" spans="1:1" x14ac:dyDescent="0.2">
      <c r="A3551" s="10"/>
    </row>
    <row r="3552" spans="1:1" x14ac:dyDescent="0.2">
      <c r="A3552" s="10"/>
    </row>
    <row r="3553" spans="1:1" x14ac:dyDescent="0.2">
      <c r="A3553" s="10"/>
    </row>
    <row r="3554" spans="1:1" x14ac:dyDescent="0.2">
      <c r="A3554" s="10"/>
    </row>
    <row r="3555" spans="1:1" x14ac:dyDescent="0.2">
      <c r="A3555" s="10"/>
    </row>
    <row r="3556" spans="1:1" x14ac:dyDescent="0.2">
      <c r="A3556" s="10"/>
    </row>
    <row r="3557" spans="1:1" x14ac:dyDescent="0.2">
      <c r="A3557" s="10"/>
    </row>
    <row r="3558" spans="1:1" x14ac:dyDescent="0.2">
      <c r="A3558" s="10"/>
    </row>
    <row r="3559" spans="1:1" x14ac:dyDescent="0.2">
      <c r="A3559" s="10"/>
    </row>
    <row r="3560" spans="1:1" x14ac:dyDescent="0.2">
      <c r="A3560" s="10"/>
    </row>
    <row r="3561" spans="1:1" x14ac:dyDescent="0.2">
      <c r="A3561" s="10"/>
    </row>
    <row r="3562" spans="1:1" x14ac:dyDescent="0.2">
      <c r="A3562" s="10"/>
    </row>
    <row r="3563" spans="1:1" x14ac:dyDescent="0.2">
      <c r="A3563" s="10"/>
    </row>
    <row r="3564" spans="1:1" x14ac:dyDescent="0.2">
      <c r="A3564" s="10"/>
    </row>
    <row r="3565" spans="1:1" x14ac:dyDescent="0.2">
      <c r="A3565" s="10"/>
    </row>
    <row r="3566" spans="1:1" x14ac:dyDescent="0.2">
      <c r="A3566" s="10"/>
    </row>
    <row r="3567" spans="1:1" x14ac:dyDescent="0.2">
      <c r="A3567" s="10"/>
    </row>
    <row r="3568" spans="1:1" x14ac:dyDescent="0.2">
      <c r="A3568" s="10"/>
    </row>
    <row r="3569" spans="1:1" x14ac:dyDescent="0.2">
      <c r="A3569" s="10"/>
    </row>
    <row r="3570" spans="1:1" x14ac:dyDescent="0.2">
      <c r="A3570" s="10"/>
    </row>
    <row r="3571" spans="1:1" x14ac:dyDescent="0.2">
      <c r="A3571" s="10"/>
    </row>
    <row r="3572" spans="1:1" x14ac:dyDescent="0.2">
      <c r="A3572" s="10"/>
    </row>
    <row r="3573" spans="1:1" x14ac:dyDescent="0.2">
      <c r="A3573" s="10"/>
    </row>
    <row r="3574" spans="1:1" x14ac:dyDescent="0.2">
      <c r="A3574" s="10"/>
    </row>
    <row r="3575" spans="1:1" x14ac:dyDescent="0.2">
      <c r="A3575" s="10"/>
    </row>
    <row r="3576" spans="1:1" x14ac:dyDescent="0.2">
      <c r="A3576" s="10"/>
    </row>
    <row r="3577" spans="1:1" x14ac:dyDescent="0.2">
      <c r="A3577" s="10"/>
    </row>
    <row r="3578" spans="1:1" x14ac:dyDescent="0.2">
      <c r="A3578" s="10"/>
    </row>
    <row r="3579" spans="1:1" x14ac:dyDescent="0.2">
      <c r="A3579" s="10"/>
    </row>
    <row r="3580" spans="1:1" x14ac:dyDescent="0.2">
      <c r="A3580" s="10"/>
    </row>
    <row r="3581" spans="1:1" x14ac:dyDescent="0.2">
      <c r="A3581" s="10"/>
    </row>
    <row r="3582" spans="1:1" x14ac:dyDescent="0.2">
      <c r="A3582" s="10"/>
    </row>
    <row r="3583" spans="1:1" x14ac:dyDescent="0.2">
      <c r="A3583" s="10"/>
    </row>
    <row r="3584" spans="1:1" x14ac:dyDescent="0.2">
      <c r="A3584" s="10"/>
    </row>
    <row r="3585" spans="1:1" x14ac:dyDescent="0.2">
      <c r="A3585" s="10"/>
    </row>
    <row r="3586" spans="1:1" x14ac:dyDescent="0.2">
      <c r="A3586" s="10"/>
    </row>
    <row r="3587" spans="1:1" x14ac:dyDescent="0.2">
      <c r="A3587" s="10"/>
    </row>
    <row r="3588" spans="1:1" x14ac:dyDescent="0.2">
      <c r="A3588" s="10"/>
    </row>
    <row r="3589" spans="1:1" x14ac:dyDescent="0.2">
      <c r="A3589" s="10"/>
    </row>
    <row r="3590" spans="1:1" x14ac:dyDescent="0.2">
      <c r="A3590" s="10"/>
    </row>
    <row r="3591" spans="1:1" x14ac:dyDescent="0.2">
      <c r="A3591" s="10"/>
    </row>
    <row r="3592" spans="1:1" x14ac:dyDescent="0.2">
      <c r="A3592" s="10"/>
    </row>
    <row r="3593" spans="1:1" x14ac:dyDescent="0.2">
      <c r="A3593" s="10"/>
    </row>
    <row r="3594" spans="1:1" x14ac:dyDescent="0.2">
      <c r="A3594" s="10"/>
    </row>
    <row r="3595" spans="1:1" x14ac:dyDescent="0.2">
      <c r="A3595" s="10"/>
    </row>
    <row r="3596" spans="1:1" x14ac:dyDescent="0.2">
      <c r="A3596" s="10"/>
    </row>
    <row r="3597" spans="1:1" x14ac:dyDescent="0.2">
      <c r="A3597" s="10"/>
    </row>
    <row r="3598" spans="1:1" x14ac:dyDescent="0.2">
      <c r="A3598" s="10"/>
    </row>
    <row r="3599" spans="1:1" x14ac:dyDescent="0.2">
      <c r="A3599" s="10"/>
    </row>
    <row r="3600" spans="1:1" x14ac:dyDescent="0.2">
      <c r="A3600" s="10"/>
    </row>
    <row r="3601" spans="1:1" x14ac:dyDescent="0.2">
      <c r="A3601" s="10"/>
    </row>
    <row r="3602" spans="1:1" x14ac:dyDescent="0.2">
      <c r="A3602" s="10"/>
    </row>
    <row r="3603" spans="1:1" x14ac:dyDescent="0.2">
      <c r="A3603" s="10"/>
    </row>
  </sheetData>
  <sheetProtection password="D353" sheet="1" objects="1" scenarios="1"/>
  <mergeCells count="26">
    <mergeCell ref="AR8:AV8"/>
    <mergeCell ref="AR7:AV7"/>
    <mergeCell ref="AZ7:BE8"/>
    <mergeCell ref="AW7:AY8"/>
    <mergeCell ref="A65:B65"/>
    <mergeCell ref="I8:L8"/>
    <mergeCell ref="M8:P8"/>
    <mergeCell ref="D8:H8"/>
    <mergeCell ref="D7:H7"/>
    <mergeCell ref="I7:L7"/>
    <mergeCell ref="M7:P7"/>
    <mergeCell ref="C7:C8"/>
    <mergeCell ref="A7:A9"/>
    <mergeCell ref="B7:B9"/>
    <mergeCell ref="Q7:T7"/>
    <mergeCell ref="Q8:T8"/>
    <mergeCell ref="AJ7:AM7"/>
    <mergeCell ref="AJ8:AM8"/>
    <mergeCell ref="AN7:AQ7"/>
    <mergeCell ref="AN8:AQ8"/>
    <mergeCell ref="U7:Y7"/>
    <mergeCell ref="U8:Y8"/>
    <mergeCell ref="Z7:AD7"/>
    <mergeCell ref="Z8:AD8"/>
    <mergeCell ref="AE8:AI8"/>
    <mergeCell ref="AE7:AI7"/>
  </mergeCells>
  <pageMargins left="1.1417322834645669" right="0.23622047244094491" top="0.19685039370078741" bottom="0.39370078740157483" header="0" footer="0"/>
  <pageSetup paperSize="14" scale="1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</vt:lpstr>
      <vt:lpstr>MODIFICACIONES!Títulos_a_imprimir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Hubeimar Gutierrez B.</dc:creator>
  <cp:lastModifiedBy>Noralba Hoyos Ruiz</cp:lastModifiedBy>
  <cp:lastPrinted>2016-01-26T16:17:26Z</cp:lastPrinted>
  <dcterms:created xsi:type="dcterms:W3CDTF">1999-06-19T04:42:34Z</dcterms:created>
  <dcterms:modified xsi:type="dcterms:W3CDTF">2016-01-27T21:42:04Z</dcterms:modified>
</cp:coreProperties>
</file>